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101693\OneDrive - FONCIA GROUPE\DOCUMENTS OB PRIVE\CABINET FONCIA IGD\BAREMES HONORAIRES\2020\"/>
    </mc:Choice>
  </mc:AlternateContent>
  <bookViews>
    <workbookView xWindow="240" yWindow="45" windowWidth="19440" windowHeight="7605" firstSheet="2" activeTab="2"/>
  </bookViews>
  <sheets>
    <sheet name="Location PARIS" sheetId="3" r:id="rId1"/>
    <sheet name="Location NATIONAL" sheetId="4" r:id="rId2"/>
    <sheet name="Gestion Locative NATIONAL" sheetId="6" r:id="rId3"/>
  </sheets>
  <definedNames>
    <definedName name="_xlnm.Print_Titles" localSheetId="2">'Gestion Locative NATIONAL'!$2:$3</definedName>
    <definedName name="_xlnm.Print_Area" localSheetId="2">'Gestion Locative NATIONAL'!$A$1:$G$96</definedName>
    <definedName name="_xlnm.Print_Area" localSheetId="1">'Location NATIONAL'!$A$1:$G$51</definedName>
    <definedName name="_xlnm.Print_Area" localSheetId="0">'Location PARIS'!$A$1:$G$52</definedName>
  </definedNames>
  <calcPr calcId="162913"/>
</workbook>
</file>

<file path=xl/calcChain.xml><?xml version="1.0" encoding="utf-8"?>
<calcChain xmlns="http://schemas.openxmlformats.org/spreadsheetml/2006/main">
  <c r="J37" i="6" l="1"/>
  <c r="J38" i="6"/>
  <c r="K38" i="6"/>
  <c r="J39" i="6"/>
  <c r="K39" i="6" s="1"/>
  <c r="J40" i="6"/>
  <c r="K40" i="6" l="1"/>
  <c r="E34" i="6"/>
  <c r="E60" i="6" l="1"/>
  <c r="E59" i="6"/>
  <c r="E58" i="6"/>
  <c r="F79" i="6" l="1"/>
  <c r="E73" i="6"/>
  <c r="E72" i="6"/>
  <c r="E42" i="6"/>
  <c r="E41" i="6"/>
  <c r="E30" i="6"/>
  <c r="E29" i="6"/>
  <c r="E28" i="6"/>
  <c r="E27" i="6"/>
  <c r="E25" i="6"/>
  <c r="E24" i="6"/>
  <c r="E11" i="6"/>
  <c r="E40" i="6" l="1"/>
  <c r="E39" i="6"/>
  <c r="E38" i="6"/>
  <c r="D21" i="4"/>
  <c r="D21" i="3"/>
  <c r="D31" i="4"/>
  <c r="D30" i="4"/>
  <c r="D29" i="4"/>
  <c r="D27" i="4"/>
  <c r="D20" i="4"/>
  <c r="D19" i="4"/>
  <c r="D18" i="4"/>
  <c r="D17" i="4"/>
  <c r="D16" i="4"/>
  <c r="D15" i="4"/>
  <c r="D12" i="4"/>
  <c r="D11" i="4"/>
  <c r="D10" i="4"/>
  <c r="D9" i="4"/>
  <c r="D32" i="3"/>
  <c r="D16" i="3"/>
  <c r="D17" i="3"/>
  <c r="D18" i="3"/>
  <c r="D19" i="3"/>
  <c r="D20" i="3"/>
  <c r="D15" i="3"/>
  <c r="D31" i="3"/>
  <c r="D30" i="3"/>
  <c r="D27" i="3"/>
  <c r="D12" i="3"/>
  <c r="D11" i="3"/>
  <c r="D10" i="3"/>
  <c r="D9" i="3"/>
</calcChain>
</file>

<file path=xl/sharedStrings.xml><?xml version="1.0" encoding="utf-8"?>
<sst xmlns="http://schemas.openxmlformats.org/spreadsheetml/2006/main" count="151" uniqueCount="119">
  <si>
    <t>PRESTATIONS</t>
  </si>
  <si>
    <t>€ HT</t>
  </si>
  <si>
    <t>€ TTC</t>
  </si>
  <si>
    <t>NB : Les produits de trésorerie qui peuvent être générés par la gestion courante correspondent à un complément d'honoraires et restent acquis au mandataire</t>
  </si>
  <si>
    <t>a/ Organisation de la visite, constitution du dossier du candidat, rédaction de bail (€/m²)</t>
  </si>
  <si>
    <r>
      <rPr>
        <sz val="9"/>
        <color indexed="56"/>
        <rFont val="Symbol"/>
        <family val="1"/>
        <charset val="2"/>
      </rPr>
      <t>·</t>
    </r>
    <r>
      <rPr>
        <sz val="9"/>
        <color indexed="56"/>
        <rFont val="Calibri"/>
        <family val="2"/>
      </rPr>
      <t xml:space="preserve"> Hors zones tendues et très tendues</t>
    </r>
  </si>
  <si>
    <r>
      <rPr>
        <sz val="9"/>
        <color indexed="56"/>
        <rFont val="Symbol"/>
        <family val="1"/>
        <charset val="2"/>
      </rPr>
      <t>·</t>
    </r>
    <r>
      <rPr>
        <sz val="9"/>
        <color indexed="56"/>
        <rFont val="Calibri"/>
        <family val="2"/>
      </rPr>
      <t xml:space="preserve"> Zones tendues</t>
    </r>
  </si>
  <si>
    <r>
      <rPr>
        <sz val="9"/>
        <color indexed="56"/>
        <rFont val="Symbol"/>
        <family val="1"/>
        <charset val="2"/>
      </rPr>
      <t>·</t>
    </r>
    <r>
      <rPr>
        <sz val="9"/>
        <color indexed="56"/>
        <rFont val="Calibri"/>
        <family val="2"/>
      </rPr>
      <t xml:space="preserve"> Zones très tendues</t>
    </r>
  </si>
  <si>
    <t>b/ Etablissement de l'état des lieux d'entrée (€/m²)</t>
  </si>
  <si>
    <t>Facturation minimum</t>
  </si>
  <si>
    <t>o   De 0 à 1 829,00 €</t>
  </si>
  <si>
    <t>o   De 1 829,01 € à 2 370,00 € </t>
  </si>
  <si>
    <t>o   De 2 370,01 € à 2 744,00 €</t>
  </si>
  <si>
    <t>o   De 3 659,01 € à 4 573,00 €</t>
  </si>
  <si>
    <t xml:space="preserve">o   Plus de 4 573,00 € </t>
  </si>
  <si>
    <t>FONCIA XXXXXXX - Siège social : XXXXXXXXXXXXXXXXXXXXX - XXXXXXXXXXX RCS Nanterre</t>
  </si>
  <si>
    <t>Les prix TTC sont calculés sur la base d'un taux de TVA de 20% - Barême applicable à compter du 1er novembre 2015</t>
  </si>
  <si>
    <t>Attention, il est impératif que vous renseigniez les mentions relatives à votre agence (Colonne G) : 
- NOM DE L'AGENCE 
- SIEGE SOCIAL
- N° RCS 
- LIEU RCS</t>
  </si>
  <si>
    <t>o   De 0 à 2 483,00 €</t>
  </si>
  <si>
    <t>o   De 2 483,01 € à 2 500,00 € </t>
  </si>
  <si>
    <t>o   De 2 500,01 € à 2 744,00 €</t>
  </si>
  <si>
    <t xml:space="preserve">o   De 2 744,01 € à 3 659,00 € </t>
  </si>
  <si>
    <t>NB : les honoraires facturés au propriétaire seront à minima équivalents à ceux incombant au locataire tels que définis au parapgraphe I-1 du présent barème.</t>
  </si>
  <si>
    <t>BAREME NATIONAL</t>
  </si>
  <si>
    <t>BAREME PARIS</t>
  </si>
  <si>
    <t>LOCATION</t>
  </si>
  <si>
    <t>&gt; Honoraires de location (sur le loyer hors taxes et hors charges de la première période triennale)</t>
  </si>
  <si>
    <r>
      <t xml:space="preserve">&gt; </t>
    </r>
    <r>
      <rPr>
        <sz val="9"/>
        <color indexed="62"/>
        <rFont val="Calibri"/>
        <family val="2"/>
      </rPr>
      <t>Honoraires de rédaction d'actes</t>
    </r>
    <r>
      <rPr>
        <sz val="9"/>
        <color indexed="10"/>
        <rFont val="Calibri"/>
        <family val="2"/>
      </rPr>
      <t xml:space="preserve"> </t>
    </r>
    <r>
      <rPr>
        <sz val="9"/>
        <color indexed="56"/>
        <rFont val="Calibri"/>
        <family val="2"/>
      </rPr>
      <t xml:space="preserve"> (</t>
    </r>
    <r>
      <rPr>
        <i/>
        <sz val="9"/>
        <color indexed="56"/>
        <rFont val="Calibri"/>
        <family val="2"/>
      </rPr>
      <t>sur le loyer annuel HT x 9 ans)</t>
    </r>
  </si>
  <si>
    <t>&gt; Honoraires de location et de rédaction d'actes</t>
  </si>
  <si>
    <t xml:space="preserve">   &gt; Honoraires de location et de rédaction d'actes</t>
  </si>
  <si>
    <r>
      <t xml:space="preserve">&gt; Honoraires de location </t>
    </r>
    <r>
      <rPr>
        <i/>
        <sz val="9"/>
        <color rgb="FF003672"/>
        <rFont val="Calibri"/>
        <family val="2"/>
      </rPr>
      <t>(sur le loyer hors taxes et hors charges de la première période triennale)</t>
    </r>
  </si>
  <si>
    <r>
      <t>2/ BOXES - PARKINGS - GARAGES - CAVES</t>
    </r>
    <r>
      <rPr>
        <i/>
        <sz val="9"/>
        <color rgb="FF002060"/>
        <rFont val="Calibri"/>
        <family val="2"/>
        <scheme val="minor"/>
      </rPr>
      <t xml:space="preserve"> (</t>
    </r>
    <r>
      <rPr>
        <i/>
        <sz val="9"/>
        <color rgb="FF002060"/>
        <rFont val="Calibri"/>
        <family val="2"/>
      </rPr>
      <t>à la charge de chacune des parties )</t>
    </r>
  </si>
  <si>
    <r>
      <t xml:space="preserve">   3/ BAUX COMMERCIAUX ET PROFESSIONNELS </t>
    </r>
    <r>
      <rPr>
        <i/>
        <sz val="8"/>
        <color indexed="56"/>
        <rFont val="Calibri"/>
        <family val="2"/>
      </rPr>
      <t>(à la charge du preneur et/ou du bailleur selon les termes du bail)</t>
    </r>
  </si>
  <si>
    <t>paragraphe I-2</t>
  </si>
  <si>
    <t xml:space="preserve">   &gt; Honoraires à la charge de chaque partie (bailleur et locataire) tels que définis au :</t>
  </si>
  <si>
    <t>I - BAUX D'HABITATION SOUMIS A LA LOI DU 6 JUILLET 1989  (conforme à la loi ALUR)</t>
  </si>
  <si>
    <t>II - AUTRES BAUX</t>
  </si>
  <si>
    <t>1/ LOCAUX D'HABITATION NON SOUMIS A LA LOI DU 6 JUILLET 1989</t>
  </si>
  <si>
    <t>1/ LOCATION D'HABITATION NON SOUMIS A LA LOI DU 6 JUILLET 1989</t>
  </si>
  <si>
    <r>
      <t>1/ HONORAIRES PART LOCATAIRE</t>
    </r>
    <r>
      <rPr>
        <sz val="8"/>
        <color indexed="56"/>
        <rFont val="Calibri"/>
        <family val="2"/>
      </rPr>
      <t xml:space="preserve"> (montant maximum ne pouvant être supérieur aux honoraires facturés au propriétaire)</t>
    </r>
  </si>
  <si>
    <r>
      <t>2/ HONORAIRES PART PROPRIETAIRE</t>
    </r>
    <r>
      <rPr>
        <sz val="9"/>
        <color indexed="56"/>
        <rFont val="Calibri"/>
        <family val="2"/>
      </rPr>
      <t xml:space="preserve"> </t>
    </r>
    <r>
      <rPr>
        <sz val="8"/>
        <color indexed="56"/>
        <rFont val="Calibri"/>
        <family val="2"/>
      </rPr>
      <t xml:space="preserve">(taux calculés sur le loyer </t>
    </r>
    <r>
      <rPr>
        <u/>
        <sz val="8"/>
        <color indexed="56"/>
        <rFont val="Calibri"/>
        <family val="2"/>
      </rPr>
      <t>annuel</t>
    </r>
    <r>
      <rPr>
        <sz val="8"/>
        <color indexed="56"/>
        <rFont val="Calibri"/>
        <family val="2"/>
      </rPr>
      <t xml:space="preserve"> hors taxes et hors charges  par tranches </t>
    </r>
    <r>
      <rPr>
        <u/>
        <sz val="8"/>
        <color indexed="56"/>
        <rFont val="Calibri"/>
        <family val="2"/>
      </rPr>
      <t>cumulatives)</t>
    </r>
  </si>
  <si>
    <t>HT</t>
  </si>
  <si>
    <t>TTC</t>
  </si>
  <si>
    <t>GESTION LOCATIVE</t>
  </si>
  <si>
    <t>HONORAIRES PRESTATIONS OCCASIONNELLES</t>
  </si>
  <si>
    <t xml:space="preserve">Gestion administrative </t>
  </si>
  <si>
    <t xml:space="preserve">                  ▪ de 10 000,01 € à 20 000 €</t>
  </si>
  <si>
    <t xml:space="preserve">                  ▪ de 20 000,01 € à 30 000 € </t>
  </si>
  <si>
    <t xml:space="preserve">                  ▪ plus de 30 000 €</t>
  </si>
  <si>
    <t xml:space="preserve">Gestion financière </t>
  </si>
  <si>
    <t xml:space="preserve">Gestion technique </t>
  </si>
  <si>
    <t>à la vacation horaire</t>
  </si>
  <si>
    <t xml:space="preserve">Représentation et procédure  </t>
  </si>
  <si>
    <t>HONORAIRES ANNEXES / FRAIS LOCATAIRES</t>
  </si>
  <si>
    <t xml:space="preserve">clause pénale </t>
  </si>
  <si>
    <t>Baux professionnels et commerciaux</t>
  </si>
  <si>
    <t>FONCIA GROUPE - Siège social : 13, avenue Lebrun 92160 ANTONY - 424 641 066 RCS Nanterre</t>
  </si>
  <si>
    <t>Baux d'habitation non soumis à la loi du 6 juillet 1989</t>
  </si>
  <si>
    <t>Gestion Immeuble Total</t>
  </si>
  <si>
    <t>(Forfait non basé sur les encaissements. En sus des honoraires de gestion courante  et des prestations occasionnelles</t>
  </si>
  <si>
    <t>Prestations Occasionnelles Immeuble Total</t>
  </si>
  <si>
    <r>
      <rPr>
        <b/>
        <sz val="9"/>
        <color rgb="FF003F7D"/>
        <rFont val="Arial"/>
        <family val="2"/>
      </rPr>
      <t>Bail d’habitation :</t>
    </r>
    <r>
      <rPr>
        <sz val="9"/>
        <color rgb="FF003F7D"/>
        <rFont val="Arial"/>
        <family val="2"/>
      </rPr>
      <t xml:space="preserve"> </t>
    </r>
  </si>
  <si>
    <t xml:space="preserve">                  ▪ de 0 à 10 000 € </t>
  </si>
  <si>
    <r>
      <t xml:space="preserve">■ </t>
    </r>
    <r>
      <rPr>
        <b/>
        <sz val="9"/>
        <color rgb="FF003F7D"/>
        <rFont val="Arial"/>
        <family val="2"/>
      </rPr>
      <t>Honoraires de Garantie des Loyers Impayés</t>
    </r>
    <r>
      <rPr>
        <sz val="9"/>
        <color rgb="FF003F7D"/>
        <rFont val="Arial"/>
        <family val="2"/>
      </rPr>
      <t xml:space="preserve"> - </t>
    </r>
    <r>
      <rPr>
        <sz val="8"/>
        <color rgb="FF003F7D"/>
        <rFont val="Arial"/>
        <family val="2"/>
      </rPr>
      <t>base du total des encaissements mensuels par lot</t>
    </r>
  </si>
  <si>
    <r>
      <t xml:space="preserve">■ </t>
    </r>
    <r>
      <rPr>
        <b/>
        <sz val="9"/>
        <color rgb="FF003F7D"/>
        <rFont val="Arial"/>
        <family val="2"/>
      </rPr>
      <t>Honoraires de Garantie d'Occupation</t>
    </r>
    <r>
      <rPr>
        <sz val="9"/>
        <color rgb="FF003F7D"/>
        <rFont val="Arial"/>
        <family val="2"/>
      </rPr>
      <t xml:space="preserve"> - </t>
    </r>
    <r>
      <rPr>
        <sz val="8"/>
        <color rgb="FF003F7D"/>
        <rFont val="Arial"/>
        <family val="2"/>
      </rPr>
      <t>base du total des encaissements mensuels par lot</t>
    </r>
  </si>
  <si>
    <r>
      <t xml:space="preserve">■ </t>
    </r>
    <r>
      <rPr>
        <sz val="9"/>
        <color rgb="FF003F7D"/>
        <rFont val="Arial"/>
        <family val="2"/>
      </rPr>
      <t xml:space="preserve">Forfait trimestriel </t>
    </r>
    <r>
      <rPr>
        <sz val="8"/>
        <color rgb="FF003F7D"/>
        <rFont val="Arial"/>
        <family val="2"/>
      </rPr>
      <t xml:space="preserve"> (Visite immeuble, négociation contrats, budget d'exploitation,bilan patrimonial…)</t>
    </r>
  </si>
  <si>
    <t xml:space="preserve">■ Frais d'envoi de quittance </t>
  </si>
  <si>
    <t>■ Frais d'envoi d'avis d'échéance mensuel</t>
  </si>
  <si>
    <t>■ Frais d'envoi d'avis d'échéance trimestriel</t>
  </si>
  <si>
    <t>■ Frais pour traitement de loyers impayés</t>
  </si>
  <si>
    <r>
      <t>1/ HONORAIRES PART LOCATAIRE</t>
    </r>
    <r>
      <rPr>
        <sz val="8"/>
        <color indexed="56"/>
        <rFont val="Arial"/>
        <family val="2"/>
      </rPr>
      <t xml:space="preserve"> (montant maximum ne pouvant être supérieur aux honroaires facturés au propriétaire)</t>
    </r>
  </si>
  <si>
    <t>· Hors zones tendues et très tendues</t>
  </si>
  <si>
    <t>· Zones tendues</t>
  </si>
  <si>
    <t>· Zones très tendues</t>
  </si>
  <si>
    <r>
      <t>2/ HONORAIRES PART PROPRIETAIRE</t>
    </r>
    <r>
      <rPr>
        <sz val="9"/>
        <color indexed="56"/>
        <rFont val="Arial"/>
        <family val="2"/>
      </rPr>
      <t xml:space="preserve"> </t>
    </r>
    <r>
      <rPr>
        <sz val="8"/>
        <color indexed="56"/>
        <rFont val="Arial"/>
        <family val="2"/>
      </rPr>
      <t xml:space="preserve">(calculés sur le loyer </t>
    </r>
    <r>
      <rPr>
        <u/>
        <sz val="8"/>
        <color indexed="56"/>
        <rFont val="Arial"/>
        <family val="2"/>
      </rPr>
      <t>annuel</t>
    </r>
    <r>
      <rPr>
        <sz val="8"/>
        <color indexed="56"/>
        <rFont val="Arial"/>
        <family val="2"/>
      </rPr>
      <t xml:space="preserve"> hors taxes et hors charges  par tranches </t>
    </r>
    <r>
      <rPr>
        <u/>
        <sz val="8"/>
        <color indexed="56"/>
        <rFont val="Arial"/>
        <family val="2"/>
      </rPr>
      <t>cumulatives)</t>
    </r>
  </si>
  <si>
    <r>
      <t>2/ BOX - PARKINGS - GARAGES - CAVES (</t>
    </r>
    <r>
      <rPr>
        <b/>
        <sz val="8"/>
        <color indexed="18"/>
        <rFont val="Arial"/>
        <family val="2"/>
      </rPr>
      <t>à la charge de chacune des parties</t>
    </r>
    <r>
      <rPr>
        <sz val="8"/>
        <color indexed="56"/>
        <rFont val="Arial"/>
        <family val="2"/>
      </rPr>
      <t xml:space="preserve"> )</t>
    </r>
  </si>
  <si>
    <r>
      <t xml:space="preserve">   3/ BAUX COMMERCIAUX ET PROFESSIONNELS</t>
    </r>
    <r>
      <rPr>
        <b/>
        <sz val="9"/>
        <color indexed="56"/>
        <rFont val="Arial"/>
        <family val="2"/>
      </rPr>
      <t xml:space="preserve"> </t>
    </r>
    <r>
      <rPr>
        <i/>
        <sz val="8"/>
        <color indexed="56"/>
        <rFont val="Arial"/>
        <family val="2"/>
      </rPr>
      <t>(à la charge du preneur et/ou du bailleur selon les termes du bail)</t>
    </r>
  </si>
  <si>
    <r>
      <t xml:space="preserve">&gt; </t>
    </r>
    <r>
      <rPr>
        <sz val="9"/>
        <color indexed="62"/>
        <rFont val="Arial"/>
        <family val="2"/>
      </rPr>
      <t>Honoraires de rédaction d'actes</t>
    </r>
    <r>
      <rPr>
        <sz val="9"/>
        <color indexed="10"/>
        <rFont val="Arial"/>
        <family val="2"/>
      </rPr>
      <t xml:space="preserve"> </t>
    </r>
    <r>
      <rPr>
        <sz val="9"/>
        <color indexed="56"/>
        <rFont val="Arial"/>
        <family val="2"/>
      </rPr>
      <t xml:space="preserve"> (</t>
    </r>
    <r>
      <rPr>
        <i/>
        <sz val="9"/>
        <color indexed="56"/>
        <rFont val="Arial"/>
        <family val="2"/>
      </rPr>
      <t>sur le loyer annuel HT x 9 ans)</t>
    </r>
  </si>
  <si>
    <r>
      <t xml:space="preserve">HONORAIRES DE GESTION COURANTE </t>
    </r>
    <r>
      <rPr>
        <b/>
        <sz val="10"/>
        <color indexed="9"/>
        <rFont val="Arial"/>
        <family val="2"/>
      </rPr>
      <t>(à la charge du propriétaire)</t>
    </r>
  </si>
  <si>
    <r>
      <t>Honoraires de vacation</t>
    </r>
    <r>
      <rPr>
        <i/>
        <sz val="9"/>
        <color rgb="FF003F7D"/>
        <rFont val="Arial"/>
        <family val="2"/>
      </rPr>
      <t xml:space="preserve"> </t>
    </r>
  </si>
  <si>
    <r>
      <t>■ Frais de constitution de dossiers</t>
    </r>
    <r>
      <rPr>
        <sz val="8"/>
        <color rgb="FF003F7D"/>
        <rFont val="Arial"/>
        <family val="2"/>
      </rPr>
      <t xml:space="preserve"> (type ANAH, PACT HABITAT, sinistres, congés bailleur, …)</t>
    </r>
  </si>
  <si>
    <t xml:space="preserve">■ Honoraires de rédaction d'acte </t>
  </si>
  <si>
    <r>
      <t xml:space="preserve">     ■ Honoraires de rédaction d’actes pour chaque partie</t>
    </r>
    <r>
      <rPr>
        <sz val="8"/>
        <color rgb="FF003F7D"/>
        <rFont val="Arial"/>
        <family val="2"/>
      </rPr>
      <t xml:space="preserve"> (sur le loyer annuel HT x 9 ans) – minimum de facturation 400€ TTC </t>
    </r>
  </si>
  <si>
    <t xml:space="preserve">     ■ Honoraires de rédaction d’actes pour chaque partie : révision triennale </t>
  </si>
  <si>
    <r>
      <t xml:space="preserve">     ■ Honoraires de négociation pour augmentation du loyer, à la charge du bailleur</t>
    </r>
    <r>
      <rPr>
        <sz val="8"/>
        <color rgb="FF003F7D"/>
        <rFont val="Arial"/>
        <family val="2"/>
      </rPr>
      <t xml:space="preserve"> (augmentation annuelle HT et hors charges par tranches cumulatives)</t>
    </r>
  </si>
  <si>
    <t xml:space="preserve">   ■ Vacation horaire</t>
  </si>
  <si>
    <t>■ Frais d'arrêté de compte locataire suite congé vente/reprise</t>
  </si>
  <si>
    <r>
      <t>■ Frais pour l'établissement des éléments de déclaration de revenus fonciers</t>
    </r>
    <r>
      <rPr>
        <i/>
        <sz val="9"/>
        <color rgb="FF003F7D"/>
        <rFont val="Arial"/>
        <family val="2"/>
      </rPr>
      <t>:</t>
    </r>
  </si>
  <si>
    <r>
      <t xml:space="preserve">▪ </t>
    </r>
    <r>
      <rPr>
        <sz val="8"/>
        <color rgb="FF003F7D"/>
        <rFont val="Arial"/>
        <family val="2"/>
      </rPr>
      <t>par an et par immeuble géré : 1 lot</t>
    </r>
  </si>
  <si>
    <r>
      <t xml:space="preserve">▪ </t>
    </r>
    <r>
      <rPr>
        <sz val="8"/>
        <color rgb="FF003F7D"/>
        <rFont val="Arial"/>
        <family val="2"/>
      </rPr>
      <t>par an et par immeuble géré : 2 à 5 lots</t>
    </r>
  </si>
  <si>
    <r>
      <t xml:space="preserve">▪ </t>
    </r>
    <r>
      <rPr>
        <sz val="8"/>
        <color rgb="FF003F7D"/>
        <rFont val="Arial"/>
        <family val="2"/>
      </rPr>
      <t>par an et par immeuble géré : 6 à 10 lots</t>
    </r>
  </si>
  <si>
    <r>
      <t xml:space="preserve">▪ </t>
    </r>
    <r>
      <rPr>
        <sz val="8"/>
        <color rgb="FF003F7D"/>
        <rFont val="Arial"/>
        <family val="2"/>
      </rPr>
      <t>par an et par immeuble géré : plus de 11 lots</t>
    </r>
  </si>
  <si>
    <t>■ Suivi des travaux dépassant le cadre de l’entretien courant</t>
  </si>
  <si>
    <t>■ Frais visite patrimoniale avec compte-rendu</t>
  </si>
  <si>
    <r>
      <t>■ Autres prestations occasionnelles</t>
    </r>
    <r>
      <rPr>
        <i/>
        <sz val="9"/>
        <color rgb="FF003F7D"/>
        <rFont val="Arial"/>
        <family val="2"/>
      </rPr>
      <t xml:space="preserve"> </t>
    </r>
    <r>
      <rPr>
        <sz val="8"/>
        <color rgb="FF003F7D"/>
        <rFont val="Arial"/>
        <family val="2"/>
      </rPr>
      <t>(représentation du Mandant, gestion des sinistres, gestion des impayés hors lots assurés en GLI, suivi dossier conciliation, nouvelles obligations réglementaires et législatives, etc.)</t>
    </r>
  </si>
  <si>
    <r>
      <t xml:space="preserve">■ Supplément pour acompte mensuel </t>
    </r>
    <r>
      <rPr>
        <sz val="8"/>
        <color rgb="FF003F7D"/>
        <rFont val="Arial"/>
        <family val="2"/>
      </rPr>
      <t>(sur la base des encaissements)</t>
    </r>
  </si>
  <si>
    <r>
      <t xml:space="preserve">■ Supplément pour dépôt de garantie non conservé par le Mandataire </t>
    </r>
    <r>
      <rPr>
        <sz val="8"/>
        <color rgb="FF003F7D"/>
        <rFont val="Arial"/>
        <family val="2"/>
      </rPr>
      <t>(sur la base des encaissements)</t>
    </r>
  </si>
  <si>
    <r>
      <t xml:space="preserve">■ </t>
    </r>
    <r>
      <rPr>
        <b/>
        <sz val="9"/>
        <color rgb="FF003F7D"/>
        <rFont val="Arial"/>
        <family val="2"/>
      </rPr>
      <t>Honoraires de base</t>
    </r>
    <r>
      <rPr>
        <sz val="8"/>
        <color rgb="FF003F7D"/>
        <rFont val="Arial"/>
        <family val="2"/>
      </rPr>
      <t xml:space="preserve"> - Tranches sur la base du total des encaissements mensuels par lot</t>
    </r>
  </si>
  <si>
    <r>
      <rPr>
        <b/>
        <sz val="9"/>
        <color rgb="FF003F7D"/>
        <rFont val="Arial"/>
        <family val="2"/>
      </rPr>
      <t>Bail commercial et professionnel</t>
    </r>
    <r>
      <rPr>
        <sz val="9"/>
        <color rgb="FF003F7D"/>
        <rFont val="Arial"/>
        <family val="2"/>
      </rPr>
      <t xml:space="preserve"> : bail, avenant et renouvellement </t>
    </r>
  </si>
  <si>
    <r>
      <t xml:space="preserve">■ Frais de déclaration de TVA </t>
    </r>
    <r>
      <rPr>
        <sz val="8"/>
        <color rgb="FF003F7D"/>
        <rFont val="Arial"/>
        <family val="2"/>
      </rPr>
      <t>(par trimestre)</t>
    </r>
  </si>
  <si>
    <t xml:space="preserve">      ▪ de 0 à 600,00 €</t>
  </si>
  <si>
    <t xml:space="preserve">      ▪ de 600,01 à 1.200,00 €</t>
  </si>
  <si>
    <t xml:space="preserve">      ▪ de plus de 1.200,00 €</t>
  </si>
  <si>
    <t xml:space="preserve">      → Honoraires de base minimum par mois</t>
  </si>
  <si>
    <t>■ Frais d'envoi d'avis d'échéance</t>
  </si>
  <si>
    <r>
      <t xml:space="preserve">■ </t>
    </r>
    <r>
      <rPr>
        <sz val="9"/>
        <color rgb="FF003F7D"/>
        <rFont val="Arial"/>
        <family val="2"/>
      </rPr>
      <t>Faire établir état descriptif division, élaborer plan pluriannuel travaux, suivi opération gros travaux, estimation valeur vénale,suivi sinsitres…</t>
    </r>
  </si>
  <si>
    <r>
      <t xml:space="preserve">▪ </t>
    </r>
    <r>
      <rPr>
        <sz val="8"/>
        <color rgb="FF003F7D"/>
        <rFont val="Arial"/>
        <family val="2"/>
      </rPr>
      <t>par trimestre et par immeuble géré : 1 à 5 lots</t>
    </r>
  </si>
  <si>
    <r>
      <t xml:space="preserve">▪ </t>
    </r>
    <r>
      <rPr>
        <sz val="8"/>
        <color rgb="FF003F7D"/>
        <rFont val="Arial"/>
        <family val="2"/>
      </rPr>
      <t>par trimestre et par immeuble géré : 6 à 11 lots</t>
    </r>
  </si>
  <si>
    <r>
      <t xml:space="preserve">▪ </t>
    </r>
    <r>
      <rPr>
        <sz val="8"/>
        <color rgb="FF003F7D"/>
        <rFont val="Arial"/>
        <family val="2"/>
      </rPr>
      <t xml:space="preserve">par trimestre et par immeuble géré : 12 lots et plus </t>
    </r>
  </si>
  <si>
    <t xml:space="preserve">   ▪ Vacation horaire</t>
  </si>
  <si>
    <r>
      <t xml:space="preserve">■ </t>
    </r>
    <r>
      <rPr>
        <b/>
        <sz val="9"/>
        <color rgb="FF003F7D"/>
        <rFont val="Arial"/>
        <family val="2"/>
      </rPr>
      <t>Frais fixes de gestion</t>
    </r>
    <r>
      <rPr>
        <sz val="8"/>
        <color rgb="FF003F7D"/>
        <rFont val="Arial"/>
        <family val="2"/>
      </rPr>
      <t xml:space="preserve"> (par trimestre et par immeuble géré)</t>
    </r>
  </si>
  <si>
    <t xml:space="preserve">     ■  Honoraires de rédaction d’acte de renouvellement ou d’avenant pour chaque partie bailleur et locataire (dans le cadre des locations soumises à la loi du 6 juillet 1989, les honoraires facturés au propriétaire seront à minima équivalents à ceux incombant au locataire)</t>
  </si>
  <si>
    <t xml:space="preserve">BAREME </t>
  </si>
  <si>
    <t>FONCIA IGD - Siège social : 5 RUE LIEUTENANT MORIN 42000 SAINT ETIENNE -  34501155500017 RCS SAINT ETIENNE</t>
  </si>
  <si>
    <t>■ Gestion de l'état des lieux</t>
  </si>
  <si>
    <t>Les prix TTC sont calculés sur la base d'un taux de TVA de 20% - Barême applicable à compter de Juillet  2020</t>
  </si>
  <si>
    <t>FONCIA IGD - Siège social : 5 RUE LIEUTENANT MORIN 42000 SAINT ETIENNE - 345011555000017 RCS SAINT ETIENNE</t>
  </si>
  <si>
    <t>Les prix TTC sont calculés sur la base d'un taux de TVA de 20% - Barême applicable à compter de Juillet 2020</t>
  </si>
  <si>
    <t xml:space="preserve">■ Frais pour chèque impayé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</si>
</sst>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.00\ &quot;€&quot;;[Red]#,##0.00\ &quot;€&quot;"/>
  </numFmts>
  <fonts count="67" x14ac:knownFonts="1">
    <font>
      <sz val="11"/>
      <color theme="1"/>
      <name val="Calibri"/>
      <family val="2"/>
      <scheme val="minor"/>
    </font>
    <font>
      <sz val="9"/>
      <color indexed="56"/>
      <name val="Calibri"/>
      <family val="2"/>
    </font>
    <font>
      <b/>
      <sz val="9"/>
      <color indexed="56"/>
      <name val="Calibri"/>
      <family val="2"/>
    </font>
    <font>
      <sz val="9"/>
      <color indexed="56"/>
      <name val="Calibri"/>
      <family val="2"/>
    </font>
    <font>
      <sz val="9"/>
      <color indexed="56"/>
      <name val="Symbol"/>
      <family val="1"/>
      <charset val="2"/>
    </font>
    <font>
      <sz val="8"/>
      <color indexed="56"/>
      <name val="Calibri"/>
      <family val="2"/>
    </font>
    <font>
      <i/>
      <sz val="9"/>
      <color indexed="56"/>
      <name val="Calibri"/>
      <family val="2"/>
    </font>
    <font>
      <u/>
      <sz val="8"/>
      <color indexed="56"/>
      <name val="Calibri"/>
      <family val="2"/>
    </font>
    <font>
      <sz val="9"/>
      <color indexed="62"/>
      <name val="Calibri"/>
      <family val="2"/>
    </font>
    <font>
      <sz val="9"/>
      <color indexed="10"/>
      <name val="Calibri"/>
      <family val="2"/>
    </font>
    <font>
      <i/>
      <sz val="8"/>
      <color indexed="56"/>
      <name val="Calibri"/>
      <family val="2"/>
    </font>
    <font>
      <sz val="11"/>
      <color theme="1"/>
      <name val="Calibri"/>
      <family val="2"/>
      <scheme val="minor"/>
    </font>
    <font>
      <sz val="9"/>
      <color rgb="FF00367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3672"/>
      <name val="Calibri"/>
      <family val="2"/>
    </font>
    <font>
      <sz val="9"/>
      <color theme="9" tint="-0.249977111117893"/>
      <name val="Calibri"/>
      <family val="2"/>
      <scheme val="minor"/>
    </font>
    <font>
      <b/>
      <sz val="9"/>
      <color rgb="FF003672"/>
      <name val="Calibri"/>
      <family val="2"/>
      <scheme val="minor"/>
    </font>
    <font>
      <sz val="9"/>
      <color rgb="FF002060"/>
      <name val="Calibri"/>
      <family val="2"/>
      <scheme val="minor"/>
    </font>
    <font>
      <i/>
      <sz val="9"/>
      <color rgb="FF003672"/>
      <name val="Calibri"/>
      <family val="2"/>
      <scheme val="minor"/>
    </font>
    <font>
      <i/>
      <sz val="9"/>
      <color rgb="FF003672"/>
      <name val="Calibri"/>
      <family val="2"/>
    </font>
    <font>
      <i/>
      <sz val="9"/>
      <color theme="9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9"/>
      <color theme="9" tint="-0.249977111117893"/>
      <name val="Calibri"/>
      <family val="2"/>
    </font>
    <font>
      <sz val="16"/>
      <color theme="0"/>
      <name val="Tahoma"/>
      <family val="2"/>
    </font>
    <font>
      <i/>
      <sz val="8"/>
      <color theme="9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rgb="FF002060"/>
      <name val="Calibri"/>
      <family val="2"/>
      <scheme val="minor"/>
    </font>
    <font>
      <i/>
      <sz val="9"/>
      <color rgb="FF002060"/>
      <name val="Calibri"/>
      <family val="2"/>
    </font>
    <font>
      <i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b/>
      <sz val="10"/>
      <color rgb="FF002060"/>
      <name val="Arial"/>
      <family val="2"/>
    </font>
    <font>
      <b/>
      <sz val="10"/>
      <color theme="0"/>
      <name val="Arial"/>
      <family val="2"/>
    </font>
    <font>
      <sz val="9"/>
      <color rgb="FF003672"/>
      <name val="Arial"/>
      <family val="2"/>
    </font>
    <font>
      <sz val="9"/>
      <color indexed="56"/>
      <name val="Arial"/>
      <family val="2"/>
    </font>
    <font>
      <sz val="9"/>
      <color theme="9" tint="-0.249977111117893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10"/>
      <color indexed="56"/>
      <name val="Arial"/>
      <family val="2"/>
    </font>
    <font>
      <sz val="11"/>
      <color theme="1"/>
      <name val="Arial"/>
      <family val="2"/>
    </font>
    <font>
      <i/>
      <sz val="9"/>
      <color rgb="FF003672"/>
      <name val="Arial"/>
      <family val="2"/>
    </font>
    <font>
      <sz val="9"/>
      <color rgb="FF003F7D"/>
      <name val="Arial"/>
      <family val="2"/>
    </font>
    <font>
      <sz val="8"/>
      <color rgb="FF003F7D"/>
      <name val="Arial"/>
      <family val="2"/>
    </font>
    <font>
      <b/>
      <sz val="9"/>
      <color rgb="FF003F7D"/>
      <name val="Arial"/>
      <family val="2"/>
    </font>
    <font>
      <sz val="11"/>
      <color rgb="FF003F7D"/>
      <name val="Arial"/>
      <family val="2"/>
    </font>
    <font>
      <i/>
      <sz val="9"/>
      <color rgb="FF003F7D"/>
      <name val="Arial"/>
      <family val="2"/>
    </font>
    <font>
      <i/>
      <sz val="11"/>
      <color rgb="FF002060"/>
      <name val="Arial"/>
      <family val="2"/>
    </font>
    <font>
      <b/>
      <sz val="11"/>
      <color theme="0"/>
      <name val="Arial"/>
      <family val="2"/>
    </font>
    <font>
      <b/>
      <sz val="9"/>
      <color rgb="FF003672"/>
      <name val="Arial"/>
      <family val="2"/>
    </font>
    <font>
      <sz val="8"/>
      <color indexed="56"/>
      <name val="Arial"/>
      <family val="2"/>
    </font>
    <font>
      <u/>
      <sz val="8"/>
      <color indexed="56"/>
      <name val="Arial"/>
      <family val="2"/>
    </font>
    <font>
      <i/>
      <sz val="9"/>
      <color theme="9" tint="-0.249977111117893"/>
      <name val="Arial"/>
      <family val="2"/>
    </font>
    <font>
      <b/>
      <sz val="9"/>
      <color indexed="56"/>
      <name val="Arial"/>
      <family val="2"/>
    </font>
    <font>
      <i/>
      <sz val="8"/>
      <color theme="9" tint="-0.249977111117893"/>
      <name val="Arial"/>
      <family val="2"/>
    </font>
    <font>
      <b/>
      <sz val="8"/>
      <color indexed="18"/>
      <name val="Arial"/>
      <family val="2"/>
    </font>
    <font>
      <i/>
      <sz val="8"/>
      <color indexed="56"/>
      <name val="Arial"/>
      <family val="2"/>
    </font>
    <font>
      <sz val="9"/>
      <color indexed="62"/>
      <name val="Arial"/>
      <family val="2"/>
    </font>
    <font>
      <sz val="9"/>
      <color indexed="10"/>
      <name val="Arial"/>
      <family val="2"/>
    </font>
    <font>
      <i/>
      <sz val="9"/>
      <color indexed="56"/>
      <name val="Arial"/>
      <family val="2"/>
    </font>
    <font>
      <b/>
      <sz val="9"/>
      <color theme="9" tint="-0.249977111117893"/>
      <name val="Arial"/>
      <family val="2"/>
    </font>
    <font>
      <sz val="11"/>
      <color rgb="FF002060"/>
      <name val="Arial"/>
      <family val="2"/>
    </font>
    <font>
      <b/>
      <i/>
      <sz val="11"/>
      <color rgb="FF002060"/>
      <name val="Arial"/>
      <family val="2"/>
    </font>
    <font>
      <b/>
      <sz val="10"/>
      <color indexed="9"/>
      <name val="Arial"/>
      <family val="2"/>
    </font>
    <font>
      <b/>
      <sz val="10"/>
      <color rgb="FF003F7D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B537"/>
        <bgColor indexed="64"/>
      </patternFill>
    </fill>
    <fill>
      <patternFill patternType="solid">
        <fgColor rgb="FFFAD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3672"/>
        <bgColor indexed="64"/>
      </patternFill>
    </fill>
    <fill>
      <patternFill patternType="solid">
        <fgColor rgb="FFEB690B"/>
        <bgColor indexed="64"/>
      </patternFill>
    </fill>
    <fill>
      <patternFill patternType="solid">
        <fgColor rgb="FFFEF8EC"/>
        <bgColor indexed="64"/>
      </patternFill>
    </fill>
    <fill>
      <patternFill patternType="solid">
        <fgColor rgb="FFC5E2FF"/>
        <bgColor indexed="64"/>
      </patternFill>
    </fill>
    <fill>
      <patternFill patternType="solid">
        <fgColor rgb="FFFEF5E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27">
    <xf numFmtId="0" fontId="0" fillId="0" borderId="0" xfId="0"/>
    <xf numFmtId="0" fontId="12" fillId="0" borderId="0" xfId="0" applyFont="1" applyAlignment="1">
      <alignment textRotation="90"/>
    </xf>
    <xf numFmtId="0" fontId="13" fillId="0" borderId="0" xfId="0" applyFont="1"/>
    <xf numFmtId="0" fontId="14" fillId="3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3"/>
    </xf>
    <xf numFmtId="10" fontId="15" fillId="0" borderId="0" xfId="2" applyNumberFormat="1" applyFont="1" applyFill="1" applyBorder="1"/>
    <xf numFmtId="0" fontId="16" fillId="0" borderId="0" xfId="0" applyFont="1" applyFill="1" applyBorder="1"/>
    <xf numFmtId="44" fontId="15" fillId="0" borderId="0" xfId="1" applyFont="1" applyFill="1" applyBorder="1"/>
    <xf numFmtId="0" fontId="16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14" fillId="0" borderId="0" xfId="0" applyFont="1" applyFill="1" applyBorder="1" applyAlignment="1">
      <alignment horizontal="left" indent="3"/>
    </xf>
    <xf numFmtId="0" fontId="17" fillId="0" borderId="0" xfId="0" applyFont="1"/>
    <xf numFmtId="0" fontId="17" fillId="0" borderId="0" xfId="0" applyFont="1" applyFill="1"/>
    <xf numFmtId="10" fontId="15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indent="1"/>
    </xf>
    <xf numFmtId="44" fontId="13" fillId="0" borderId="0" xfId="0" applyNumberFormat="1" applyFont="1"/>
    <xf numFmtId="44" fontId="15" fillId="3" borderId="0" xfId="1" applyFont="1" applyFill="1" applyBorder="1"/>
    <xf numFmtId="0" fontId="18" fillId="3" borderId="0" xfId="0" applyFont="1" applyFill="1" applyBorder="1" applyAlignment="1">
      <alignment horizontal="left" indent="1"/>
    </xf>
    <xf numFmtId="0" fontId="0" fillId="0" borderId="0" xfId="0" applyFill="1" applyBorder="1"/>
    <xf numFmtId="44" fontId="16" fillId="0" borderId="0" xfId="1" applyFont="1" applyFill="1" applyBorder="1" applyAlignment="1">
      <alignment horizontal="center"/>
    </xf>
    <xf numFmtId="0" fontId="13" fillId="0" borderId="0" xfId="0" applyFont="1" applyFill="1"/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2" fillId="3" borderId="0" xfId="0" applyFont="1" applyFill="1" applyBorder="1" applyAlignment="1">
      <alignment horizontal="left" wrapText="1" indent="1"/>
    </xf>
    <xf numFmtId="0" fontId="13" fillId="2" borderId="0" xfId="0" applyFont="1" applyFill="1"/>
    <xf numFmtId="0" fontId="16" fillId="5" borderId="1" xfId="0" applyFont="1" applyFill="1" applyBorder="1"/>
    <xf numFmtId="0" fontId="12" fillId="7" borderId="0" xfId="0" applyFont="1" applyFill="1" applyBorder="1" applyAlignment="1">
      <alignment horizontal="left" indent="2"/>
    </xf>
    <xf numFmtId="0" fontId="12" fillId="7" borderId="0" xfId="0" applyFont="1" applyFill="1" applyBorder="1"/>
    <xf numFmtId="0" fontId="3" fillId="7" borderId="0" xfId="0" applyFont="1" applyFill="1" applyBorder="1" applyAlignment="1">
      <alignment horizontal="left" indent="3"/>
    </xf>
    <xf numFmtId="44" fontId="15" fillId="7" borderId="0" xfId="1" applyFont="1" applyFill="1" applyBorder="1"/>
    <xf numFmtId="0" fontId="3" fillId="7" borderId="0" xfId="0" applyFont="1" applyFill="1" applyBorder="1" applyAlignment="1">
      <alignment horizontal="left" indent="2"/>
    </xf>
    <xf numFmtId="10" fontId="15" fillId="7" borderId="0" xfId="2" applyNumberFormat="1" applyFont="1" applyFill="1" applyBorder="1"/>
    <xf numFmtId="0" fontId="14" fillId="7" borderId="0" xfId="0" applyFont="1" applyFill="1" applyBorder="1" applyAlignment="1">
      <alignment horizontal="left" indent="3"/>
    </xf>
    <xf numFmtId="0" fontId="19" fillId="7" borderId="0" xfId="0" applyFont="1" applyFill="1" applyBorder="1" applyAlignment="1">
      <alignment horizontal="left" indent="3"/>
    </xf>
    <xf numFmtId="8" fontId="20" fillId="7" borderId="0" xfId="2" applyNumberFormat="1" applyFont="1" applyFill="1" applyBorder="1"/>
    <xf numFmtId="0" fontId="14" fillId="7" borderId="0" xfId="0" applyFont="1" applyFill="1" applyBorder="1" applyAlignment="1">
      <alignment horizontal="left" vertical="center"/>
    </xf>
    <xf numFmtId="44" fontId="15" fillId="7" borderId="0" xfId="1" applyFont="1" applyFill="1" applyBorder="1" applyAlignment="1">
      <alignment vertical="center"/>
    </xf>
    <xf numFmtId="0" fontId="14" fillId="7" borderId="0" xfId="0" applyFont="1" applyFill="1" applyBorder="1" applyAlignment="1">
      <alignment horizontal="left" vertical="center" wrapText="1" indent="1"/>
    </xf>
    <xf numFmtId="10" fontId="15" fillId="7" borderId="0" xfId="2" applyNumberFormat="1" applyFont="1" applyFill="1" applyBorder="1" applyAlignment="1">
      <alignment vertical="center"/>
    </xf>
    <xf numFmtId="0" fontId="19" fillId="7" borderId="0" xfId="0" applyFont="1" applyFill="1" applyBorder="1" applyAlignment="1">
      <alignment horizontal="left" vertical="center" indent="3"/>
    </xf>
    <xf numFmtId="8" fontId="20" fillId="7" borderId="0" xfId="2" applyNumberFormat="1" applyFont="1" applyFill="1" applyBorder="1" applyAlignment="1">
      <alignment vertical="center"/>
    </xf>
    <xf numFmtId="0" fontId="1" fillId="7" borderId="0" xfId="0" applyFont="1" applyFill="1" applyBorder="1" applyAlignment="1">
      <alignment horizontal="left" indent="3"/>
    </xf>
    <xf numFmtId="0" fontId="18" fillId="0" borderId="0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center" indent="1"/>
    </xf>
    <xf numFmtId="0" fontId="1" fillId="7" borderId="0" xfId="0" applyFont="1" applyFill="1" applyBorder="1" applyAlignment="1">
      <alignment horizontal="left" vertical="center" wrapText="1"/>
    </xf>
    <xf numFmtId="0" fontId="21" fillId="4" borderId="0" xfId="0" applyFont="1" applyFill="1" applyAlignment="1">
      <alignment horizontal="center" vertical="center"/>
    </xf>
    <xf numFmtId="0" fontId="26" fillId="4" borderId="0" xfId="0" applyFont="1" applyFill="1" applyAlignment="1">
      <alignment vertical="center"/>
    </xf>
    <xf numFmtId="0" fontId="14" fillId="3" borderId="0" xfId="0" applyFont="1" applyFill="1" applyBorder="1" applyAlignment="1">
      <alignment horizontal="left" indent="3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0" fillId="0" borderId="0" xfId="0" applyFont="1"/>
    <xf numFmtId="0" fontId="30" fillId="0" borderId="0" xfId="0" applyFont="1" applyFill="1"/>
    <xf numFmtId="44" fontId="0" fillId="0" borderId="0" xfId="0" applyNumberFormat="1"/>
    <xf numFmtId="0" fontId="31" fillId="0" borderId="0" xfId="0" applyFont="1"/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2" fillId="3" borderId="0" xfId="0" applyFont="1" applyFill="1" applyAlignment="1">
      <alignment horizontal="left" vertical="top" wrapText="1"/>
    </xf>
    <xf numFmtId="0" fontId="23" fillId="0" borderId="0" xfId="0" applyFont="1" applyFill="1" applyBorder="1" applyAlignment="1">
      <alignment vertical="top" wrapText="1"/>
    </xf>
    <xf numFmtId="0" fontId="12" fillId="0" borderId="0" xfId="0" applyFont="1" applyAlignment="1">
      <alignment vertical="center" textRotation="90"/>
    </xf>
    <xf numFmtId="10" fontId="38" fillId="0" borderId="0" xfId="0" applyNumberFormat="1" applyFont="1" applyFill="1" applyBorder="1" applyAlignment="1">
      <alignment vertical="center"/>
    </xf>
    <xf numFmtId="0" fontId="36" fillId="0" borderId="0" xfId="0" applyFont="1" applyFill="1" applyBorder="1"/>
    <xf numFmtId="0" fontId="40" fillId="0" borderId="0" xfId="0" applyFont="1" applyFill="1"/>
    <xf numFmtId="0" fontId="40" fillId="0" borderId="0" xfId="0" applyFont="1" applyFill="1" applyAlignment="1">
      <alignment vertical="center"/>
    </xf>
    <xf numFmtId="10" fontId="44" fillId="0" borderId="0" xfId="0" applyNumberFormat="1" applyFont="1" applyFill="1" applyBorder="1" applyAlignment="1">
      <alignment vertical="center"/>
    </xf>
    <xf numFmtId="44" fontId="44" fillId="0" borderId="0" xfId="0" applyNumberFormat="1" applyFont="1" applyFill="1" applyBorder="1" applyAlignment="1">
      <alignment vertical="center"/>
    </xf>
    <xf numFmtId="44" fontId="44" fillId="0" borderId="0" xfId="1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indent="1"/>
    </xf>
    <xf numFmtId="0" fontId="44" fillId="0" borderId="0" xfId="0" applyFont="1" applyFill="1" applyBorder="1" applyAlignment="1"/>
    <xf numFmtId="0" fontId="44" fillId="0" borderId="0" xfId="0" applyFont="1" applyFill="1" applyBorder="1" applyAlignment="1">
      <alignment horizontal="left"/>
    </xf>
    <xf numFmtId="164" fontId="44" fillId="0" borderId="0" xfId="0" applyNumberFormat="1" applyFont="1" applyFill="1" applyBorder="1" applyAlignment="1">
      <alignment vertical="center"/>
    </xf>
    <xf numFmtId="6" fontId="44" fillId="0" borderId="0" xfId="0" applyNumberFormat="1" applyFont="1" applyFill="1" applyBorder="1" applyAlignment="1">
      <alignment vertical="center"/>
    </xf>
    <xf numFmtId="10" fontId="44" fillId="0" borderId="0" xfId="0" applyNumberFormat="1" applyFont="1" applyFill="1" applyBorder="1" applyAlignment="1">
      <alignment horizontal="right" vertical="center" wrapText="1"/>
    </xf>
    <xf numFmtId="0" fontId="47" fillId="0" borderId="0" xfId="0" applyFont="1" applyFill="1" applyBorder="1" applyAlignment="1"/>
    <xf numFmtId="10" fontId="44" fillId="0" borderId="0" xfId="2" applyNumberFormat="1" applyFont="1" applyFill="1" applyBorder="1" applyAlignment="1">
      <alignment vertical="center"/>
    </xf>
    <xf numFmtId="8" fontId="44" fillId="0" borderId="0" xfId="1" applyNumberFormat="1" applyFont="1" applyFill="1" applyBorder="1" applyAlignment="1">
      <alignment vertical="top"/>
    </xf>
    <xf numFmtId="8" fontId="44" fillId="0" borderId="0" xfId="1" applyNumberFormat="1" applyFont="1" applyFill="1" applyBorder="1" applyAlignment="1">
      <alignment horizontal="right" vertical="top"/>
    </xf>
    <xf numFmtId="0" fontId="44" fillId="0" borderId="0" xfId="0" applyFont="1" applyFill="1" applyBorder="1"/>
    <xf numFmtId="0" fontId="44" fillId="0" borderId="0" xfId="0" quotePrefix="1" applyFont="1" applyFill="1" applyBorder="1" applyAlignment="1">
      <alignment horizontal="left" wrapText="1" indent="2"/>
    </xf>
    <xf numFmtId="44" fontId="44" fillId="0" borderId="0" xfId="0" applyNumberFormat="1" applyFont="1" applyFill="1" applyBorder="1" applyAlignment="1">
      <alignment vertical="top"/>
    </xf>
    <xf numFmtId="0" fontId="44" fillId="3" borderId="0" xfId="0" applyFont="1" applyFill="1" applyBorder="1"/>
    <xf numFmtId="8" fontId="44" fillId="0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left"/>
    </xf>
    <xf numFmtId="44" fontId="44" fillId="0" borderId="0" xfId="1" applyFont="1" applyFill="1" applyBorder="1" applyAlignment="1">
      <alignment vertical="top"/>
    </xf>
    <xf numFmtId="44" fontId="44" fillId="0" borderId="0" xfId="1" applyFont="1" applyFill="1" applyBorder="1" applyAlignment="1">
      <alignment horizontal="right" vertical="top"/>
    </xf>
    <xf numFmtId="0" fontId="46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 wrapText="1"/>
    </xf>
    <xf numFmtId="0" fontId="44" fillId="10" borderId="0" xfId="0" applyFont="1" applyFill="1" applyBorder="1" applyAlignment="1">
      <alignment horizontal="left"/>
    </xf>
    <xf numFmtId="10" fontId="44" fillId="10" borderId="0" xfId="0" applyNumberFormat="1" applyFont="1" applyFill="1" applyBorder="1" applyAlignment="1">
      <alignment vertical="center"/>
    </xf>
    <xf numFmtId="0" fontId="44" fillId="10" borderId="0" xfId="0" applyFont="1" applyFill="1" applyBorder="1" applyAlignment="1">
      <alignment horizontal="left" indent="1"/>
    </xf>
    <xf numFmtId="0" fontId="36" fillId="10" borderId="0" xfId="0" applyFont="1" applyFill="1" applyBorder="1"/>
    <xf numFmtId="44" fontId="44" fillId="10" borderId="0" xfId="1" applyFont="1" applyFill="1" applyBorder="1" applyAlignment="1">
      <alignment vertical="center"/>
    </xf>
    <xf numFmtId="0" fontId="44" fillId="10" borderId="0" xfId="0" applyFont="1" applyFill="1" applyBorder="1"/>
    <xf numFmtId="44" fontId="44" fillId="10" borderId="0" xfId="0" applyNumberFormat="1" applyFont="1" applyFill="1" applyBorder="1" applyAlignment="1">
      <alignment vertical="center"/>
    </xf>
    <xf numFmtId="0" fontId="46" fillId="10" borderId="0" xfId="0" applyFont="1" applyFill="1" applyBorder="1" applyAlignment="1">
      <alignment horizontal="left" vertical="center" indent="1"/>
    </xf>
    <xf numFmtId="0" fontId="47" fillId="10" borderId="0" xfId="0" applyFont="1" applyFill="1" applyBorder="1" applyAlignment="1">
      <alignment horizontal="left"/>
    </xf>
    <xf numFmtId="0" fontId="44" fillId="10" borderId="0" xfId="0" quotePrefix="1" applyFont="1" applyFill="1" applyBorder="1" applyAlignment="1">
      <alignment horizontal="left" wrapText="1" indent="2"/>
    </xf>
    <xf numFmtId="44" fontId="44" fillId="10" borderId="0" xfId="1" applyFont="1" applyFill="1" applyBorder="1" applyAlignment="1">
      <alignment vertical="top"/>
    </xf>
    <xf numFmtId="44" fontId="44" fillId="10" borderId="0" xfId="1" applyFont="1" applyFill="1" applyBorder="1" applyAlignment="1">
      <alignment horizontal="right" vertical="top"/>
    </xf>
    <xf numFmtId="0" fontId="44" fillId="0" borderId="0" xfId="0" applyFont="1" applyFill="1" applyBorder="1" applyAlignment="1">
      <alignment horizontal="left" vertical="top" wrapText="1"/>
    </xf>
    <xf numFmtId="10" fontId="44" fillId="0" borderId="0" xfId="0" applyNumberFormat="1" applyFont="1" applyFill="1" applyBorder="1" applyAlignment="1">
      <alignment horizontal="center" vertical="top"/>
    </xf>
    <xf numFmtId="0" fontId="42" fillId="0" borderId="0" xfId="0" applyFont="1"/>
    <xf numFmtId="0" fontId="50" fillId="4" borderId="0" xfId="0" applyFont="1" applyFill="1"/>
    <xf numFmtId="0" fontId="50" fillId="4" borderId="0" xfId="0" applyFont="1" applyFill="1" applyAlignment="1">
      <alignment horizontal="center"/>
    </xf>
    <xf numFmtId="0" fontId="39" fillId="0" borderId="0" xfId="0" applyFont="1"/>
    <xf numFmtId="0" fontId="51" fillId="0" borderId="0" xfId="0" applyFont="1" applyFill="1"/>
    <xf numFmtId="0" fontId="51" fillId="0" borderId="0" xfId="0" applyFont="1" applyFill="1" applyAlignment="1">
      <alignment horizontal="right"/>
    </xf>
    <xf numFmtId="0" fontId="39" fillId="0" borderId="0" xfId="0" applyFont="1" applyFill="1"/>
    <xf numFmtId="0" fontId="51" fillId="5" borderId="1" xfId="0" applyFont="1" applyFill="1" applyBorder="1"/>
    <xf numFmtId="0" fontId="51" fillId="0" borderId="0" xfId="0" applyFont="1" applyFill="1" applyBorder="1" applyAlignment="1">
      <alignment horizontal="left" indent="1"/>
    </xf>
    <xf numFmtId="0" fontId="51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indent="3"/>
    </xf>
    <xf numFmtId="44" fontId="38" fillId="0" borderId="0" xfId="1" applyFont="1" applyFill="1" applyBorder="1"/>
    <xf numFmtId="0" fontId="51" fillId="0" borderId="0" xfId="0" applyFont="1" applyFill="1" applyBorder="1"/>
    <xf numFmtId="44" fontId="51" fillId="0" borderId="0" xfId="1" applyFont="1" applyFill="1" applyBorder="1" applyAlignment="1">
      <alignment horizontal="center"/>
    </xf>
    <xf numFmtId="10" fontId="38" fillId="0" borderId="0" xfId="2" applyNumberFormat="1" applyFont="1" applyFill="1" applyBorder="1"/>
    <xf numFmtId="0" fontId="36" fillId="0" borderId="0" xfId="0" applyFont="1" applyFill="1" applyBorder="1" applyAlignment="1">
      <alignment horizontal="left" indent="3"/>
    </xf>
    <xf numFmtId="0" fontId="43" fillId="0" borderId="0" xfId="0" applyFont="1" applyFill="1" applyBorder="1" applyAlignment="1">
      <alignment horizontal="left" vertical="top" wrapText="1" indent="1"/>
    </xf>
    <xf numFmtId="0" fontId="55" fillId="3" borderId="0" xfId="0" applyFont="1" applyFill="1" applyBorder="1" applyAlignment="1">
      <alignment horizontal="left" wrapText="1" indent="1"/>
    </xf>
    <xf numFmtId="0" fontId="39" fillId="2" borderId="0" xfId="0" applyFont="1" applyFill="1"/>
    <xf numFmtId="0" fontId="37" fillId="0" borderId="0" xfId="0" applyFont="1" applyFill="1" applyBorder="1" applyAlignment="1">
      <alignment horizontal="left" indent="1"/>
    </xf>
    <xf numFmtId="10" fontId="38" fillId="0" borderId="0" xfId="0" applyNumberFormat="1" applyFont="1" applyFill="1" applyBorder="1"/>
    <xf numFmtId="0" fontId="43" fillId="3" borderId="0" xfId="0" applyFont="1" applyFill="1" applyBorder="1" applyAlignment="1">
      <alignment horizontal="left" indent="1"/>
    </xf>
    <xf numFmtId="0" fontId="42" fillId="0" borderId="0" xfId="0" applyFont="1" applyFill="1" applyBorder="1"/>
    <xf numFmtId="0" fontId="36" fillId="10" borderId="0" xfId="0" applyFont="1" applyFill="1" applyBorder="1" applyAlignment="1">
      <alignment horizontal="left" indent="2"/>
    </xf>
    <xf numFmtId="0" fontId="37" fillId="10" borderId="0" xfId="0" applyFont="1" applyFill="1" applyBorder="1" applyAlignment="1">
      <alignment horizontal="left" indent="3"/>
    </xf>
    <xf numFmtId="44" fontId="38" fillId="10" borderId="0" xfId="1" applyFont="1" applyFill="1" applyBorder="1"/>
    <xf numFmtId="0" fontId="37" fillId="10" borderId="0" xfId="0" applyFont="1" applyFill="1" applyBorder="1" applyAlignment="1">
      <alignment horizontal="left" indent="2"/>
    </xf>
    <xf numFmtId="10" fontId="38" fillId="10" borderId="0" xfId="2" applyNumberFormat="1" applyFont="1" applyFill="1" applyBorder="1"/>
    <xf numFmtId="0" fontId="36" fillId="10" borderId="0" xfId="0" applyFont="1" applyFill="1" applyBorder="1" applyAlignment="1">
      <alignment horizontal="left" indent="3"/>
    </xf>
    <xf numFmtId="0" fontId="43" fillId="10" borderId="0" xfId="0" applyFont="1" applyFill="1" applyBorder="1" applyAlignment="1">
      <alignment horizontal="left" indent="3"/>
    </xf>
    <xf numFmtId="8" fontId="54" fillId="10" borderId="0" xfId="2" applyNumberFormat="1" applyFont="1" applyFill="1" applyBorder="1"/>
    <xf numFmtId="0" fontId="37" fillId="10" borderId="0" xfId="0" applyFont="1" applyFill="1" applyBorder="1" applyAlignment="1">
      <alignment horizontal="left" vertical="center" wrapText="1"/>
    </xf>
    <xf numFmtId="0" fontId="36" fillId="10" borderId="0" xfId="0" applyFont="1" applyFill="1" applyBorder="1" applyAlignment="1">
      <alignment horizontal="left" indent="1"/>
    </xf>
    <xf numFmtId="0" fontId="36" fillId="10" borderId="0" xfId="0" applyFont="1" applyFill="1" applyBorder="1" applyAlignment="1">
      <alignment horizontal="left" wrapText="1" indent="1"/>
    </xf>
    <xf numFmtId="0" fontId="35" fillId="8" borderId="0" xfId="0" applyFont="1" applyFill="1" applyAlignment="1">
      <alignment vertical="center"/>
    </xf>
    <xf numFmtId="0" fontId="40" fillId="8" borderId="0" xfId="0" applyFont="1" applyFill="1"/>
    <xf numFmtId="0" fontId="35" fillId="8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4" fillId="1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44" fontId="44" fillId="0" borderId="0" xfId="0" applyNumberFormat="1" applyFont="1" applyFill="1" applyBorder="1" applyAlignment="1">
      <alignment horizontal="right" vertical="center"/>
    </xf>
    <xf numFmtId="8" fontId="44" fillId="0" borderId="0" xfId="1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justify" vertical="center" wrapText="1"/>
    </xf>
    <xf numFmtId="8" fontId="44" fillId="0" borderId="2" xfId="1" applyNumberFormat="1" applyFont="1" applyFill="1" applyBorder="1" applyAlignment="1">
      <alignment vertical="top"/>
    </xf>
    <xf numFmtId="8" fontId="44" fillId="0" borderId="2" xfId="1" applyNumberFormat="1" applyFont="1" applyFill="1" applyBorder="1" applyAlignment="1">
      <alignment horizontal="right" vertical="top"/>
    </xf>
    <xf numFmtId="8" fontId="44" fillId="0" borderId="0" xfId="0" applyNumberFormat="1" applyFont="1" applyFill="1" applyBorder="1" applyAlignment="1">
      <alignment vertical="center"/>
    </xf>
    <xf numFmtId="0" fontId="47" fillId="0" borderId="0" xfId="0" applyFont="1" applyAlignment="1">
      <alignment vertical="center"/>
    </xf>
    <xf numFmtId="6" fontId="44" fillId="0" borderId="0" xfId="2" applyNumberFormat="1" applyFont="1" applyFill="1" applyBorder="1" applyAlignment="1">
      <alignment horizontal="right" vertical="center"/>
    </xf>
    <xf numFmtId="0" fontId="44" fillId="8" borderId="0" xfId="0" applyFont="1" applyFill="1"/>
    <xf numFmtId="0" fontId="66" fillId="8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indent="1"/>
    </xf>
    <xf numFmtId="44" fontId="38" fillId="0" borderId="0" xfId="0" applyNumberFormat="1" applyFont="1" applyFill="1" applyBorder="1" applyAlignment="1">
      <alignment vertical="center"/>
    </xf>
    <xf numFmtId="8" fontId="44" fillId="10" borderId="0" xfId="0" applyNumberFormat="1" applyFont="1" applyFill="1" applyBorder="1" applyAlignment="1">
      <alignment horizontal="right" vertical="center"/>
    </xf>
    <xf numFmtId="0" fontId="44" fillId="10" borderId="0" xfId="0" applyFont="1" applyFill="1" applyBorder="1" applyAlignment="1">
      <alignment vertical="center" wrapText="1"/>
    </xf>
    <xf numFmtId="0" fontId="47" fillId="10" borderId="0" xfId="0" applyFont="1" applyFill="1" applyAlignment="1">
      <alignment vertical="center"/>
    </xf>
    <xf numFmtId="8" fontId="44" fillId="11" borderId="0" xfId="0" applyNumberFormat="1" applyFont="1" applyFill="1" applyBorder="1" applyAlignment="1">
      <alignment horizontal="center" vertical="center"/>
    </xf>
    <xf numFmtId="0" fontId="66" fillId="11" borderId="0" xfId="0" applyFont="1" applyFill="1" applyBorder="1" applyAlignment="1">
      <alignment horizontal="left" vertical="center" wrapText="1"/>
    </xf>
    <xf numFmtId="0" fontId="47" fillId="11" borderId="0" xfId="0" applyFont="1" applyFill="1" applyBorder="1" applyAlignment="1"/>
    <xf numFmtId="0" fontId="66" fillId="11" borderId="0" xfId="0" applyFont="1" applyFill="1" applyBorder="1" applyAlignment="1">
      <alignment horizontal="center"/>
    </xf>
    <xf numFmtId="0" fontId="66" fillId="11" borderId="0" xfId="0" applyFont="1" applyFill="1" applyBorder="1" applyAlignment="1">
      <alignment horizontal="center" vertical="center"/>
    </xf>
    <xf numFmtId="0" fontId="66" fillId="11" borderId="0" xfId="0" applyFont="1" applyFill="1" applyBorder="1" applyAlignment="1">
      <alignment horizontal="left" vertical="center"/>
    </xf>
    <xf numFmtId="0" fontId="44" fillId="11" borderId="0" xfId="0" applyFont="1" applyFill="1" applyBorder="1" applyAlignment="1">
      <alignment vertical="center"/>
    </xf>
    <xf numFmtId="44" fontId="44" fillId="11" borderId="0" xfId="1" applyFont="1" applyFill="1" applyBorder="1" applyAlignment="1">
      <alignment vertical="center"/>
    </xf>
    <xf numFmtId="44" fontId="44" fillId="11" borderId="0" xfId="1" applyFont="1" applyFill="1" applyBorder="1" applyAlignment="1">
      <alignment horizontal="right" vertical="center"/>
    </xf>
    <xf numFmtId="0" fontId="41" fillId="11" borderId="0" xfId="0" applyFont="1" applyFill="1" applyBorder="1" applyAlignment="1">
      <alignment horizontal="left" vertical="center"/>
    </xf>
    <xf numFmtId="0" fontId="41" fillId="11" borderId="0" xfId="0" applyFont="1" applyFill="1" applyBorder="1" applyAlignment="1">
      <alignment horizontal="center"/>
    </xf>
    <xf numFmtId="0" fontId="41" fillId="11" borderId="0" xfId="0" applyFont="1" applyFill="1" applyBorder="1" applyAlignment="1">
      <alignment horizontal="center" vertical="center"/>
    </xf>
    <xf numFmtId="0" fontId="66" fillId="3" borderId="0" xfId="0" applyFont="1" applyFill="1" applyBorder="1" applyAlignment="1">
      <alignment vertical="center"/>
    </xf>
    <xf numFmtId="0" fontId="66" fillId="3" borderId="0" xfId="0" applyFont="1" applyFill="1" applyBorder="1" applyAlignment="1">
      <alignment horizontal="center" vertical="center"/>
    </xf>
    <xf numFmtId="0" fontId="47" fillId="0" borderId="0" xfId="0" applyFont="1"/>
    <xf numFmtId="0" fontId="44" fillId="0" borderId="0" xfId="0" applyFont="1" applyFill="1" applyBorder="1" applyAlignment="1">
      <alignment horizontal="left" vertical="top" wrapText="1"/>
    </xf>
    <xf numFmtId="164" fontId="44" fillId="0" borderId="0" xfId="0" applyNumberFormat="1" applyFont="1" applyFill="1" applyBorder="1" applyAlignment="1">
      <alignment horizontal="right" vertical="center" wrapText="1"/>
    </xf>
    <xf numFmtId="10" fontId="44" fillId="0" borderId="0" xfId="2" applyNumberFormat="1" applyFont="1" applyFill="1" applyBorder="1" applyAlignment="1">
      <alignment vertical="center" wrapText="1"/>
    </xf>
    <xf numFmtId="0" fontId="44" fillId="12" borderId="0" xfId="0" applyFont="1" applyFill="1" applyBorder="1" applyAlignment="1">
      <alignment horizontal="justify" vertical="center" wrapText="1"/>
    </xf>
    <xf numFmtId="0" fontId="47" fillId="12" borderId="0" xfId="0" applyFont="1" applyFill="1" applyBorder="1" applyAlignment="1">
      <alignment vertical="center"/>
    </xf>
    <xf numFmtId="44" fontId="44" fillId="12" borderId="0" xfId="1" applyFont="1" applyFill="1" applyBorder="1" applyAlignment="1">
      <alignment vertical="center" wrapText="1"/>
    </xf>
    <xf numFmtId="8" fontId="44" fillId="12" borderId="0" xfId="0" applyNumberFormat="1" applyFont="1" applyFill="1" applyBorder="1" applyAlignment="1">
      <alignment horizontal="right" vertical="center" wrapText="1"/>
    </xf>
    <xf numFmtId="0" fontId="44" fillId="12" borderId="0" xfId="0" applyFont="1" applyFill="1" applyBorder="1" applyAlignment="1"/>
    <xf numFmtId="10" fontId="44" fillId="12" borderId="0" xfId="2" applyNumberFormat="1" applyFont="1" applyFill="1" applyBorder="1" applyAlignment="1">
      <alignment vertical="center"/>
    </xf>
    <xf numFmtId="10" fontId="44" fillId="12" borderId="0" xfId="0" applyNumberFormat="1" applyFont="1" applyFill="1" applyBorder="1" applyAlignment="1">
      <alignment horizontal="right" vertical="center" wrapText="1"/>
    </xf>
    <xf numFmtId="165" fontId="44" fillId="10" borderId="0" xfId="0" applyNumberFormat="1" applyFont="1" applyFill="1" applyBorder="1" applyAlignment="1">
      <alignment horizontal="right" indent="1"/>
    </xf>
    <xf numFmtId="0" fontId="12" fillId="0" borderId="0" xfId="0" applyFont="1" applyAlignment="1">
      <alignment horizontal="center" vertical="center" textRotation="90"/>
    </xf>
    <xf numFmtId="0" fontId="22" fillId="6" borderId="0" xfId="0" applyFont="1" applyFill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4" fillId="4" borderId="0" xfId="0" applyFont="1" applyFill="1" applyAlignment="1">
      <alignment horizontal="center" vertical="center"/>
    </xf>
    <xf numFmtId="0" fontId="16" fillId="5" borderId="1" xfId="0" applyFont="1" applyFill="1" applyBorder="1" applyAlignment="1">
      <alignment horizontal="center"/>
    </xf>
    <xf numFmtId="44" fontId="16" fillId="0" borderId="0" xfId="1" applyFont="1" applyFill="1" applyBorder="1" applyAlignment="1">
      <alignment horizontal="center"/>
    </xf>
    <xf numFmtId="44" fontId="25" fillId="3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wrapText="1"/>
    </xf>
    <xf numFmtId="0" fontId="15" fillId="7" borderId="0" xfId="0" applyFont="1" applyFill="1" applyAlignment="1">
      <alignment horizontal="center" vertical="center" wrapText="1"/>
    </xf>
    <xf numFmtId="0" fontId="13" fillId="7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2" fillId="4" borderId="0" xfId="0" applyFont="1" applyFill="1" applyAlignment="1">
      <alignment horizontal="center" vertical="center"/>
    </xf>
    <xf numFmtId="0" fontId="51" fillId="5" borderId="1" xfId="0" applyFont="1" applyFill="1" applyBorder="1" applyAlignment="1">
      <alignment horizontal="center"/>
    </xf>
    <xf numFmtId="44" fontId="51" fillId="0" borderId="0" xfId="1" applyFont="1" applyFill="1" applyBorder="1" applyAlignment="1">
      <alignment horizontal="center"/>
    </xf>
    <xf numFmtId="44" fontId="56" fillId="3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left" wrapText="1"/>
    </xf>
    <xf numFmtId="0" fontId="62" fillId="0" borderId="0" xfId="0" applyFont="1" applyFill="1" applyBorder="1" applyAlignment="1">
      <alignment horizontal="left" vertical="top" wrapText="1"/>
    </xf>
    <xf numFmtId="0" fontId="36" fillId="0" borderId="0" xfId="0" applyFont="1" applyAlignment="1">
      <alignment horizontal="center" vertical="center" textRotation="90"/>
    </xf>
    <xf numFmtId="0" fontId="63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8" fillId="10" borderId="0" xfId="0" applyFont="1" applyFill="1" applyAlignment="1">
      <alignment horizontal="center" vertical="center" wrapText="1"/>
    </xf>
    <xf numFmtId="0" fontId="39" fillId="10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center" vertical="top"/>
    </xf>
    <xf numFmtId="0" fontId="46" fillId="0" borderId="0" xfId="0" applyFont="1" applyFill="1" applyBorder="1" applyAlignment="1">
      <alignment horizontal="left" vertical="top" wrapText="1"/>
    </xf>
    <xf numFmtId="44" fontId="44" fillId="0" borderId="0" xfId="0" applyNumberFormat="1" applyFont="1" applyFill="1" applyBorder="1" applyAlignment="1">
      <alignment horizontal="center" vertical="center"/>
    </xf>
    <xf numFmtId="10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top" wrapText="1"/>
    </xf>
    <xf numFmtId="0" fontId="33" fillId="9" borderId="0" xfId="0" applyFont="1" applyFill="1" applyAlignment="1">
      <alignment horizontal="center" vertical="center"/>
    </xf>
    <xf numFmtId="0" fontId="32" fillId="9" borderId="0" xfId="0" applyFont="1" applyFill="1" applyAlignment="1">
      <alignment horizontal="center" vertical="center"/>
    </xf>
    <xf numFmtId="0" fontId="64" fillId="0" borderId="0" xfId="0" applyFont="1" applyAlignment="1">
      <alignment horizontal="center" vertical="top"/>
    </xf>
    <xf numFmtId="0" fontId="44" fillId="12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vertical="center" wrapText="1"/>
    </xf>
    <xf numFmtId="0" fontId="47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top" wrapText="1"/>
    </xf>
    <xf numFmtId="8" fontId="44" fillId="0" borderId="0" xfId="0" applyNumberFormat="1" applyFont="1" applyFill="1" applyBorder="1" applyAlignment="1">
      <alignment horizontal="center" vertical="center"/>
    </xf>
    <xf numFmtId="44" fontId="44" fillId="10" borderId="0" xfId="0" applyNumberFormat="1" applyFont="1" applyFill="1" applyBorder="1" applyAlignment="1">
      <alignment horizontal="center" vertical="center"/>
    </xf>
    <xf numFmtId="0" fontId="66" fillId="11" borderId="0" xfId="0" applyFont="1" applyFill="1" applyBorder="1" applyAlignment="1">
      <alignment horizontal="left"/>
    </xf>
    <xf numFmtId="0" fontId="47" fillId="11" borderId="0" xfId="0" applyFont="1" applyFill="1" applyBorder="1" applyAlignment="1">
      <alignment horizontal="left"/>
    </xf>
    <xf numFmtId="0" fontId="22" fillId="3" borderId="0" xfId="0" applyFont="1" applyFill="1" applyAlignment="1">
      <alignment horizontal="left" vertical="top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Light16"/>
  <colors>
    <mruColors>
      <color rgb="FFFEF8EC"/>
      <color rgb="FFFEF5E2"/>
      <color rgb="FF003F7D"/>
      <color rgb="FFC5E2FF"/>
      <color rgb="FFEB690B"/>
      <color rgb="FF39B6B8"/>
      <color rgb="FFF8B322"/>
      <color rgb="FFCAEDEE"/>
      <color rgb="FFFDE6B9"/>
      <color rgb="FFEBD9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11906</xdr:colOff>
      <xdr:row>14</xdr:row>
      <xdr:rowOff>0</xdr:rowOff>
    </xdr:from>
    <xdr:to>
      <xdr:col>7</xdr:col>
      <xdr:colOff>416719</xdr:colOff>
      <xdr:row>14</xdr:row>
      <xdr:rowOff>11906</xdr:rowOff>
    </xdr:to>
    <xdr:cxnSp macro="">
      <xdr:nvCxnSpPr>
        <xdr:cNvPr id="2" name="Connecteur droit avec flèche 1"/>
        <xdr:cNvCxnSpPr/>
      </xdr:nvCxnSpPr>
      <xdr:spPr>
        <a:xfrm flipH="1">
          <a:off x="7050881" y="3105150"/>
          <a:ext cx="404813" cy="11906"/>
        </a:xfrm>
        <a:prstGeom prst="straightConnector1">
          <a:avLst/>
        </a:prstGeom>
        <a:ln w="571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23</xdr:row>
      <xdr:rowOff>9525</xdr:rowOff>
    </xdr:from>
    <xdr:to>
      <xdr:col>7</xdr:col>
      <xdr:colOff>452438</xdr:colOff>
      <xdr:row>23</xdr:row>
      <xdr:rowOff>21431</xdr:rowOff>
    </xdr:to>
    <xdr:cxnSp macro="">
      <xdr:nvCxnSpPr>
        <xdr:cNvPr id="2" name="Connecteur droit avec flèche 1"/>
        <xdr:cNvCxnSpPr/>
      </xdr:nvCxnSpPr>
      <xdr:spPr>
        <a:xfrm flipH="1">
          <a:off x="6962775" y="3838575"/>
          <a:ext cx="404813" cy="11906"/>
        </a:xfrm>
        <a:prstGeom prst="straightConnector1">
          <a:avLst/>
        </a:prstGeom>
        <a:ln w="571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view="pageBreakPreview" zoomScale="130" zoomScaleNormal="100" zoomScaleSheetLayoutView="130" workbookViewId="0">
      <selection activeCell="I6" sqref="I6"/>
    </sheetView>
  </sheetViews>
  <sheetFormatPr baseColWidth="10" defaultColWidth="11.42578125" defaultRowHeight="15" x14ac:dyDescent="0.25"/>
  <cols>
    <col min="1" max="1" width="1.85546875" customWidth="1"/>
    <col min="2" max="2" width="1.140625" customWidth="1"/>
    <col min="3" max="3" width="79.42578125" customWidth="1"/>
    <col min="4" max="5" width="9.42578125" customWidth="1"/>
    <col min="6" max="6" width="1.140625" customWidth="1"/>
    <col min="7" max="7" width="1.42578125" style="9" customWidth="1"/>
    <col min="13" max="13" width="13.5703125" customWidth="1"/>
  </cols>
  <sheetData>
    <row r="1" spans="1:13" ht="6" customHeight="1" x14ac:dyDescent="0.25"/>
    <row r="2" spans="1:13" ht="19.5" customHeight="1" x14ac:dyDescent="0.25">
      <c r="A2" s="185" t="s">
        <v>16</v>
      </c>
      <c r="C2" s="188" t="s">
        <v>25</v>
      </c>
      <c r="D2" s="188"/>
      <c r="E2" s="188"/>
      <c r="G2" s="185" t="s">
        <v>15</v>
      </c>
    </row>
    <row r="3" spans="1:13" ht="18.75" customHeight="1" x14ac:dyDescent="0.25">
      <c r="A3" s="185"/>
      <c r="C3" s="196" t="s">
        <v>24</v>
      </c>
      <c r="D3" s="196"/>
      <c r="E3" s="196"/>
      <c r="F3" s="196"/>
      <c r="G3" s="185"/>
    </row>
    <row r="4" spans="1:13" s="2" customFormat="1" ht="15.75" customHeight="1" x14ac:dyDescent="0.2">
      <c r="A4" s="185"/>
      <c r="C4" s="46" t="s">
        <v>0</v>
      </c>
      <c r="D4" s="45" t="s">
        <v>1</v>
      </c>
      <c r="E4" s="45" t="s">
        <v>2</v>
      </c>
      <c r="G4" s="185"/>
    </row>
    <row r="5" spans="1:13" s="20" customFormat="1" ht="6" customHeight="1" x14ac:dyDescent="0.2">
      <c r="A5" s="185"/>
      <c r="C5" s="21"/>
      <c r="D5" s="22"/>
      <c r="E5" s="22"/>
      <c r="G5" s="185"/>
    </row>
    <row r="6" spans="1:13" s="2" customFormat="1" ht="12" x14ac:dyDescent="0.2">
      <c r="A6" s="185"/>
      <c r="C6" s="25" t="s">
        <v>35</v>
      </c>
      <c r="D6" s="189"/>
      <c r="E6" s="189"/>
      <c r="G6" s="185"/>
    </row>
    <row r="7" spans="1:13" s="2" customFormat="1" ht="15.75" customHeight="1" x14ac:dyDescent="0.2">
      <c r="A7" s="185"/>
      <c r="C7" s="14" t="s">
        <v>39</v>
      </c>
      <c r="D7" s="8"/>
      <c r="E7" s="8"/>
      <c r="G7" s="185"/>
    </row>
    <row r="8" spans="1:13" s="2" customFormat="1" ht="12" x14ac:dyDescent="0.2">
      <c r="A8" s="185"/>
      <c r="C8" s="26" t="s">
        <v>4</v>
      </c>
      <c r="D8" s="27"/>
      <c r="E8" s="27"/>
      <c r="G8" s="185"/>
    </row>
    <row r="9" spans="1:13" s="2" customFormat="1" ht="12" x14ac:dyDescent="0.2">
      <c r="A9" s="185"/>
      <c r="C9" s="4" t="s">
        <v>5</v>
      </c>
      <c r="D9" s="7">
        <f>E9/1.2</f>
        <v>6.666666666666667</v>
      </c>
      <c r="E9" s="7">
        <v>8</v>
      </c>
      <c r="G9" s="185"/>
      <c r="H9" s="15"/>
    </row>
    <row r="10" spans="1:13" s="2" customFormat="1" ht="12" x14ac:dyDescent="0.2">
      <c r="A10" s="185"/>
      <c r="C10" s="28" t="s">
        <v>6</v>
      </c>
      <c r="D10" s="29">
        <f>E10/1.2</f>
        <v>8.3333333333333339</v>
      </c>
      <c r="E10" s="29">
        <v>10</v>
      </c>
      <c r="G10" s="185"/>
    </row>
    <row r="11" spans="1:13" s="2" customFormat="1" ht="12" x14ac:dyDescent="0.2">
      <c r="A11" s="185"/>
      <c r="C11" s="4" t="s">
        <v>7</v>
      </c>
      <c r="D11" s="7">
        <f>E11/1.2</f>
        <v>10</v>
      </c>
      <c r="E11" s="7">
        <v>12</v>
      </c>
      <c r="G11" s="185"/>
    </row>
    <row r="12" spans="1:13" s="2" customFormat="1" ht="12" x14ac:dyDescent="0.2">
      <c r="A12" s="185"/>
      <c r="C12" s="30" t="s">
        <v>8</v>
      </c>
      <c r="D12" s="29">
        <f>E12/1.2</f>
        <v>2.5</v>
      </c>
      <c r="E12" s="29">
        <v>3</v>
      </c>
      <c r="G12" s="185"/>
    </row>
    <row r="13" spans="1:13" s="2" customFormat="1" ht="6.75" customHeight="1" x14ac:dyDescent="0.2">
      <c r="A13" s="185"/>
      <c r="C13" s="6"/>
      <c r="D13" s="190"/>
      <c r="E13" s="190"/>
      <c r="G13" s="185"/>
    </row>
    <row r="14" spans="1:13" s="2" customFormat="1" ht="12" customHeight="1" x14ac:dyDescent="0.2">
      <c r="A14" s="185"/>
      <c r="C14" s="14" t="s">
        <v>40</v>
      </c>
      <c r="D14" s="19"/>
      <c r="E14" s="19"/>
      <c r="G14" s="185"/>
      <c r="H14" s="12"/>
      <c r="I14" s="186" t="s">
        <v>17</v>
      </c>
      <c r="J14" s="186"/>
      <c r="K14" s="186"/>
      <c r="L14" s="186"/>
      <c r="M14" s="186"/>
    </row>
    <row r="15" spans="1:13" s="2" customFormat="1" ht="12" customHeight="1" x14ac:dyDescent="0.2">
      <c r="A15" s="185"/>
      <c r="C15" s="28" t="s">
        <v>10</v>
      </c>
      <c r="D15" s="31">
        <f t="shared" ref="D15:D20" si="0">E15/1.2</f>
        <v>0.11891666666666667</v>
      </c>
      <c r="E15" s="31">
        <v>0.14269999999999999</v>
      </c>
      <c r="G15" s="185"/>
      <c r="H15" s="11"/>
      <c r="I15" s="186"/>
      <c r="J15" s="186"/>
      <c r="K15" s="186"/>
      <c r="L15" s="186"/>
      <c r="M15" s="186"/>
    </row>
    <row r="16" spans="1:13" s="2" customFormat="1" ht="12" customHeight="1" x14ac:dyDescent="0.2">
      <c r="A16" s="185"/>
      <c r="C16" s="4" t="s">
        <v>11</v>
      </c>
      <c r="D16" s="5">
        <f t="shared" si="0"/>
        <v>0.114</v>
      </c>
      <c r="E16" s="5">
        <v>0.1368</v>
      </c>
      <c r="G16" s="185"/>
      <c r="H16" s="11"/>
      <c r="I16" s="186"/>
      <c r="J16" s="186"/>
      <c r="K16" s="186"/>
      <c r="L16" s="186"/>
      <c r="M16" s="186"/>
    </row>
    <row r="17" spans="1:13" s="2" customFormat="1" ht="12" customHeight="1" x14ac:dyDescent="0.2">
      <c r="A17" s="185"/>
      <c r="C17" s="41" t="s">
        <v>12</v>
      </c>
      <c r="D17" s="31">
        <f t="shared" si="0"/>
        <v>0.108</v>
      </c>
      <c r="E17" s="31">
        <v>0.12959999999999999</v>
      </c>
      <c r="G17" s="185"/>
      <c r="H17" s="11"/>
      <c r="I17" s="186"/>
      <c r="J17" s="186"/>
      <c r="K17" s="186"/>
      <c r="L17" s="186"/>
      <c r="M17" s="186"/>
    </row>
    <row r="18" spans="1:13" s="2" customFormat="1" ht="12" customHeight="1" x14ac:dyDescent="0.2">
      <c r="A18" s="185"/>
      <c r="C18" s="47" t="s">
        <v>21</v>
      </c>
      <c r="D18" s="5">
        <f t="shared" si="0"/>
        <v>0.10291666666666667</v>
      </c>
      <c r="E18" s="5">
        <v>0.1235</v>
      </c>
      <c r="G18" s="185"/>
      <c r="H18" s="11"/>
      <c r="I18" s="186"/>
      <c r="J18" s="186"/>
      <c r="K18" s="186"/>
      <c r="L18" s="186"/>
      <c r="M18" s="186"/>
    </row>
    <row r="19" spans="1:13" s="2" customFormat="1" ht="12" customHeight="1" x14ac:dyDescent="0.2">
      <c r="A19" s="185"/>
      <c r="C19" s="32" t="s">
        <v>13</v>
      </c>
      <c r="D19" s="31">
        <f t="shared" si="0"/>
        <v>9.7166666666666665E-2</v>
      </c>
      <c r="E19" s="31">
        <v>0.1166</v>
      </c>
      <c r="G19" s="185"/>
      <c r="I19" s="186"/>
      <c r="J19" s="186"/>
      <c r="K19" s="186"/>
      <c r="L19" s="186"/>
      <c r="M19" s="186"/>
    </row>
    <row r="20" spans="1:13" s="2" customFormat="1" ht="12" customHeight="1" x14ac:dyDescent="0.2">
      <c r="A20" s="185"/>
      <c r="C20" s="10" t="s">
        <v>14</v>
      </c>
      <c r="D20" s="5">
        <f t="shared" si="0"/>
        <v>8.1583333333333341E-2</v>
      </c>
      <c r="E20" s="5">
        <v>9.7900000000000001E-2</v>
      </c>
      <c r="G20" s="185"/>
      <c r="I20" s="186"/>
      <c r="J20" s="186"/>
      <c r="K20" s="186"/>
      <c r="L20" s="186"/>
      <c r="M20" s="186"/>
    </row>
    <row r="21" spans="1:13" s="2" customFormat="1" ht="12" customHeight="1" x14ac:dyDescent="0.2">
      <c r="A21" s="185"/>
      <c r="C21" s="33" t="s">
        <v>9</v>
      </c>
      <c r="D21" s="34">
        <f>E21/1.2</f>
        <v>136.66666666666669</v>
      </c>
      <c r="E21" s="34">
        <v>164</v>
      </c>
      <c r="G21" s="185"/>
      <c r="I21" s="186"/>
      <c r="J21" s="186"/>
      <c r="K21" s="186"/>
      <c r="L21" s="186"/>
      <c r="M21" s="186"/>
    </row>
    <row r="22" spans="1:13" s="2" customFormat="1" ht="32.25" customHeight="1" x14ac:dyDescent="0.2">
      <c r="A22" s="185"/>
      <c r="C22" s="42" t="s">
        <v>22</v>
      </c>
      <c r="D22" s="42"/>
      <c r="E22" s="42"/>
      <c r="G22" s="185"/>
      <c r="I22" s="186"/>
      <c r="J22" s="186"/>
      <c r="K22" s="186"/>
      <c r="L22" s="186"/>
      <c r="M22" s="186"/>
    </row>
    <row r="23" spans="1:13" s="2" customFormat="1" ht="12" x14ac:dyDescent="0.2">
      <c r="A23" s="185"/>
      <c r="C23" s="25" t="s">
        <v>36</v>
      </c>
      <c r="D23" s="189"/>
      <c r="E23" s="189"/>
      <c r="G23" s="185"/>
    </row>
    <row r="24" spans="1:13" s="2" customFormat="1" ht="18" customHeight="1" x14ac:dyDescent="0.2">
      <c r="A24" s="185"/>
      <c r="C24" s="23" t="s">
        <v>38</v>
      </c>
      <c r="D24" s="191"/>
      <c r="E24" s="191"/>
      <c r="G24" s="185"/>
    </row>
    <row r="25" spans="1:13" s="2" customFormat="1" ht="14.25" customHeight="1" x14ac:dyDescent="0.2">
      <c r="A25" s="185"/>
      <c r="C25" s="44" t="s">
        <v>34</v>
      </c>
      <c r="D25" s="194" t="s">
        <v>33</v>
      </c>
      <c r="E25" s="195"/>
      <c r="G25" s="185"/>
    </row>
    <row r="26" spans="1:13" s="2" customFormat="1" ht="19.5" customHeight="1" x14ac:dyDescent="0.2">
      <c r="A26" s="185"/>
      <c r="C26" s="14" t="s">
        <v>31</v>
      </c>
      <c r="D26" s="192"/>
      <c r="E26" s="192"/>
      <c r="G26" s="185"/>
    </row>
    <row r="27" spans="1:13" s="2" customFormat="1" ht="14.25" customHeight="1" x14ac:dyDescent="0.2">
      <c r="A27" s="185"/>
      <c r="C27" s="35" t="s">
        <v>29</v>
      </c>
      <c r="D27" s="36">
        <f>E27/1.2</f>
        <v>95.833333333333343</v>
      </c>
      <c r="E27" s="36">
        <v>115</v>
      </c>
      <c r="G27" s="185"/>
    </row>
    <row r="28" spans="1:13" s="2" customFormat="1" ht="9" customHeight="1" x14ac:dyDescent="0.2">
      <c r="A28" s="185"/>
      <c r="C28" s="3"/>
      <c r="D28" s="16"/>
      <c r="E28" s="16"/>
      <c r="G28" s="185"/>
    </row>
    <row r="29" spans="1:13" s="2" customFormat="1" ht="12" x14ac:dyDescent="0.2">
      <c r="A29" s="185"/>
      <c r="C29" s="193" t="s">
        <v>32</v>
      </c>
      <c r="D29" s="193"/>
      <c r="E29" s="193"/>
      <c r="G29" s="185"/>
    </row>
    <row r="30" spans="1:13" s="2" customFormat="1" ht="16.5" customHeight="1" x14ac:dyDescent="0.2">
      <c r="A30" s="185"/>
      <c r="C30" s="37" t="s">
        <v>30</v>
      </c>
      <c r="D30" s="38">
        <f>E30/1.2</f>
        <v>0.1</v>
      </c>
      <c r="E30" s="38">
        <v>0.12</v>
      </c>
      <c r="G30" s="185"/>
    </row>
    <row r="31" spans="1:13" s="2" customFormat="1" ht="15.75" customHeight="1" x14ac:dyDescent="0.2">
      <c r="A31" s="185"/>
      <c r="C31" s="43" t="s">
        <v>27</v>
      </c>
      <c r="D31" s="13">
        <f>E31/1.2</f>
        <v>5.0000000000000001E-3</v>
      </c>
      <c r="E31" s="13">
        <v>6.0000000000000001E-3</v>
      </c>
      <c r="G31" s="185"/>
    </row>
    <row r="32" spans="1:13" s="2" customFormat="1" ht="16.5" customHeight="1" x14ac:dyDescent="0.2">
      <c r="A32" s="185"/>
      <c r="C32" s="39" t="s">
        <v>9</v>
      </c>
      <c r="D32" s="40">
        <f>E32/1.2</f>
        <v>333.33333333333337</v>
      </c>
      <c r="E32" s="40">
        <v>400</v>
      </c>
      <c r="G32" s="185"/>
    </row>
    <row r="33" spans="1:7" x14ac:dyDescent="0.25">
      <c r="A33" s="185"/>
      <c r="C33" s="17"/>
      <c r="D33" s="18"/>
      <c r="E33" s="18"/>
      <c r="G33" s="185"/>
    </row>
    <row r="34" spans="1:7" ht="29.25" customHeight="1" x14ac:dyDescent="0.25">
      <c r="A34" s="185"/>
      <c r="C34" s="187" t="s">
        <v>3</v>
      </c>
      <c r="D34" s="187"/>
      <c r="E34" s="187"/>
      <c r="G34" s="185"/>
    </row>
    <row r="35" spans="1:7" x14ac:dyDescent="0.25">
      <c r="A35" s="1"/>
      <c r="G35" s="185"/>
    </row>
    <row r="36" spans="1:7" x14ac:dyDescent="0.25">
      <c r="A36" s="1"/>
      <c r="G36" s="185"/>
    </row>
    <row r="37" spans="1:7" x14ac:dyDescent="0.25">
      <c r="A37" s="1"/>
      <c r="G37" s="185"/>
    </row>
    <row r="38" spans="1:7" x14ac:dyDescent="0.25">
      <c r="A38" s="1"/>
      <c r="G38" s="185"/>
    </row>
    <row r="39" spans="1:7" x14ac:dyDescent="0.25">
      <c r="A39" s="1"/>
      <c r="G39" s="185"/>
    </row>
    <row r="40" spans="1:7" x14ac:dyDescent="0.25">
      <c r="A40" s="1"/>
      <c r="G40" s="185"/>
    </row>
    <row r="41" spans="1:7" x14ac:dyDescent="0.25">
      <c r="A41" s="1"/>
      <c r="G41" s="185"/>
    </row>
    <row r="42" spans="1:7" x14ac:dyDescent="0.25">
      <c r="A42" s="1"/>
      <c r="G42" s="185"/>
    </row>
    <row r="43" spans="1:7" x14ac:dyDescent="0.25">
      <c r="A43" s="1"/>
      <c r="G43" s="185"/>
    </row>
    <row r="44" spans="1:7" x14ac:dyDescent="0.25">
      <c r="G44" s="185"/>
    </row>
    <row r="45" spans="1:7" x14ac:dyDescent="0.25">
      <c r="G45" s="185"/>
    </row>
    <row r="46" spans="1:7" x14ac:dyDescent="0.25">
      <c r="G46" s="185"/>
    </row>
    <row r="47" spans="1:7" x14ac:dyDescent="0.25">
      <c r="G47" s="185"/>
    </row>
    <row r="48" spans="1:7" x14ac:dyDescent="0.25">
      <c r="G48" s="185"/>
    </row>
    <row r="49" spans="7:7" x14ac:dyDescent="0.25">
      <c r="G49" s="185"/>
    </row>
    <row r="50" spans="7:7" x14ac:dyDescent="0.25">
      <c r="G50" s="185"/>
    </row>
    <row r="51" spans="7:7" x14ac:dyDescent="0.25">
      <c r="G51" s="185"/>
    </row>
    <row r="52" spans="7:7" x14ac:dyDescent="0.25">
      <c r="G52" s="185"/>
    </row>
    <row r="53" spans="7:7" x14ac:dyDescent="0.25">
      <c r="G53" s="1"/>
    </row>
    <row r="54" spans="7:7" x14ac:dyDescent="0.25">
      <c r="G54" s="1"/>
    </row>
    <row r="55" spans="7:7" x14ac:dyDescent="0.25">
      <c r="G55" s="1"/>
    </row>
    <row r="56" spans="7:7" x14ac:dyDescent="0.25">
      <c r="G56" s="1"/>
    </row>
  </sheetData>
  <mergeCells count="13">
    <mergeCell ref="G2:G52"/>
    <mergeCell ref="I14:M22"/>
    <mergeCell ref="C34:E34"/>
    <mergeCell ref="A2:A34"/>
    <mergeCell ref="C2:E2"/>
    <mergeCell ref="D6:E6"/>
    <mergeCell ref="D13:E13"/>
    <mergeCell ref="D23:E23"/>
    <mergeCell ref="D24:E24"/>
    <mergeCell ref="D26:E26"/>
    <mergeCell ref="C29:E29"/>
    <mergeCell ref="D25:E25"/>
    <mergeCell ref="C3:F3"/>
  </mergeCells>
  <pageMargins left="0.17" right="0.17" top="0.74803149606299213" bottom="0.74803149606299213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view="pageBreakPreview" zoomScale="130" zoomScaleNormal="100" zoomScaleSheetLayoutView="130" workbookViewId="0">
      <selection activeCell="C22" sqref="C22"/>
    </sheetView>
  </sheetViews>
  <sheetFormatPr baseColWidth="10" defaultColWidth="11.42578125" defaultRowHeight="15" x14ac:dyDescent="0.25"/>
  <cols>
    <col min="1" max="1" width="1.85546875" customWidth="1"/>
    <col min="2" max="2" width="1.140625" customWidth="1"/>
    <col min="3" max="3" width="79.42578125" customWidth="1"/>
    <col min="4" max="5" width="9.42578125" customWidth="1"/>
    <col min="6" max="6" width="1.140625" customWidth="1"/>
    <col min="7" max="7" width="1.42578125" style="9" customWidth="1"/>
    <col min="13" max="13" width="13.42578125" customWidth="1"/>
  </cols>
  <sheetData>
    <row r="1" spans="1:13" ht="6" customHeight="1" x14ac:dyDescent="0.25"/>
    <row r="2" spans="1:13" ht="19.5" customHeight="1" x14ac:dyDescent="0.25">
      <c r="A2" s="185" t="s">
        <v>16</v>
      </c>
      <c r="C2" s="197" t="s">
        <v>25</v>
      </c>
      <c r="D2" s="197"/>
      <c r="E2" s="197"/>
      <c r="F2" s="104"/>
      <c r="G2" s="204" t="s">
        <v>15</v>
      </c>
    </row>
    <row r="3" spans="1:13" ht="20.25" customHeight="1" x14ac:dyDescent="0.25">
      <c r="A3" s="185"/>
      <c r="C3" s="205" t="s">
        <v>23</v>
      </c>
      <c r="D3" s="206"/>
      <c r="E3" s="206"/>
      <c r="F3" s="206"/>
      <c r="G3" s="204"/>
    </row>
    <row r="4" spans="1:13" s="2" customFormat="1" ht="13.5" customHeight="1" x14ac:dyDescent="0.25">
      <c r="A4" s="185"/>
      <c r="C4" s="105" t="s">
        <v>0</v>
      </c>
      <c r="D4" s="106" t="s">
        <v>41</v>
      </c>
      <c r="E4" s="106" t="s">
        <v>42</v>
      </c>
      <c r="F4" s="107"/>
      <c r="G4" s="204"/>
    </row>
    <row r="5" spans="1:13" s="20" customFormat="1" ht="8.25" customHeight="1" x14ac:dyDescent="0.2">
      <c r="A5" s="185"/>
      <c r="C5" s="108"/>
      <c r="D5" s="109"/>
      <c r="E5" s="109"/>
      <c r="F5" s="110"/>
      <c r="G5" s="204"/>
    </row>
    <row r="6" spans="1:13" s="2" customFormat="1" ht="12" x14ac:dyDescent="0.2">
      <c r="A6" s="185"/>
      <c r="C6" s="111" t="s">
        <v>35</v>
      </c>
      <c r="D6" s="198"/>
      <c r="E6" s="198"/>
      <c r="F6" s="107"/>
      <c r="G6" s="204"/>
    </row>
    <row r="7" spans="1:13" s="2" customFormat="1" ht="17.25" customHeight="1" x14ac:dyDescent="0.2">
      <c r="A7" s="185"/>
      <c r="C7" s="112" t="s">
        <v>70</v>
      </c>
      <c r="D7" s="113"/>
      <c r="E7" s="113"/>
      <c r="F7" s="107"/>
      <c r="G7" s="204"/>
    </row>
    <row r="8" spans="1:13" s="2" customFormat="1" ht="12" x14ac:dyDescent="0.2">
      <c r="A8" s="185"/>
      <c r="C8" s="127" t="s">
        <v>4</v>
      </c>
      <c r="D8" s="93"/>
      <c r="E8" s="93"/>
      <c r="F8" s="107"/>
      <c r="G8" s="204"/>
    </row>
    <row r="9" spans="1:13" s="2" customFormat="1" ht="12" x14ac:dyDescent="0.2">
      <c r="A9" s="185"/>
      <c r="C9" s="114" t="s">
        <v>71</v>
      </c>
      <c r="D9" s="115">
        <f>E9/1.2</f>
        <v>6.666666666666667</v>
      </c>
      <c r="E9" s="115">
        <v>8</v>
      </c>
      <c r="F9" s="107"/>
      <c r="G9" s="204"/>
      <c r="H9" s="15"/>
    </row>
    <row r="10" spans="1:13" s="2" customFormat="1" ht="12" x14ac:dyDescent="0.2">
      <c r="A10" s="185"/>
      <c r="C10" s="128" t="s">
        <v>72</v>
      </c>
      <c r="D10" s="129">
        <f>E10/1.2</f>
        <v>8.3333333333333339</v>
      </c>
      <c r="E10" s="129">
        <v>10</v>
      </c>
      <c r="F10" s="107"/>
      <c r="G10" s="204"/>
    </row>
    <row r="11" spans="1:13" s="2" customFormat="1" ht="12" x14ac:dyDescent="0.2">
      <c r="A11" s="185"/>
      <c r="C11" s="114" t="s">
        <v>73</v>
      </c>
      <c r="D11" s="115">
        <f>E11/1.2</f>
        <v>10</v>
      </c>
      <c r="E11" s="115">
        <v>12</v>
      </c>
      <c r="F11" s="107"/>
      <c r="G11" s="204"/>
    </row>
    <row r="12" spans="1:13" s="2" customFormat="1" ht="12" x14ac:dyDescent="0.2">
      <c r="A12" s="185"/>
      <c r="C12" s="130" t="s">
        <v>8</v>
      </c>
      <c r="D12" s="129">
        <f>E12/1.2</f>
        <v>2.5</v>
      </c>
      <c r="E12" s="129">
        <v>3</v>
      </c>
      <c r="F12" s="107"/>
      <c r="G12" s="204"/>
    </row>
    <row r="13" spans="1:13" s="2" customFormat="1" ht="6.75" customHeight="1" x14ac:dyDescent="0.2">
      <c r="A13" s="185"/>
      <c r="C13" s="116"/>
      <c r="D13" s="199"/>
      <c r="E13" s="199"/>
      <c r="F13" s="107"/>
      <c r="G13" s="204"/>
      <c r="H13" s="12"/>
      <c r="I13" s="186"/>
      <c r="J13" s="186"/>
      <c r="K13" s="186"/>
      <c r="L13" s="186"/>
      <c r="M13" s="186"/>
    </row>
    <row r="14" spans="1:13" s="2" customFormat="1" ht="12" x14ac:dyDescent="0.2">
      <c r="A14" s="185"/>
      <c r="C14" s="112" t="s">
        <v>74</v>
      </c>
      <c r="D14" s="117"/>
      <c r="E14" s="117"/>
      <c r="F14" s="107"/>
      <c r="G14" s="204"/>
      <c r="H14" s="11"/>
      <c r="I14" s="186"/>
      <c r="J14" s="186"/>
      <c r="K14" s="186"/>
      <c r="L14" s="186"/>
      <c r="M14" s="186"/>
    </row>
    <row r="15" spans="1:13" s="2" customFormat="1" ht="12" x14ac:dyDescent="0.2">
      <c r="A15" s="185"/>
      <c r="C15" s="128" t="s">
        <v>18</v>
      </c>
      <c r="D15" s="131">
        <f t="shared" ref="D15:D20" si="0">E15/1.2</f>
        <v>9.6250000000000002E-2</v>
      </c>
      <c r="E15" s="131">
        <v>0.11550000000000001</v>
      </c>
      <c r="F15" s="107"/>
      <c r="G15" s="204"/>
      <c r="H15" s="11"/>
      <c r="I15" s="186"/>
      <c r="J15" s="186"/>
      <c r="K15" s="186"/>
      <c r="L15" s="186"/>
      <c r="M15" s="186"/>
    </row>
    <row r="16" spans="1:13" s="2" customFormat="1" ht="12" x14ac:dyDescent="0.2">
      <c r="A16" s="185"/>
      <c r="C16" s="114" t="s">
        <v>19</v>
      </c>
      <c r="D16" s="118">
        <f t="shared" si="0"/>
        <v>9.325E-2</v>
      </c>
      <c r="E16" s="118">
        <v>0.1119</v>
      </c>
      <c r="F16" s="107"/>
      <c r="G16" s="204"/>
      <c r="H16" s="11"/>
      <c r="I16" s="186"/>
      <c r="J16" s="186"/>
      <c r="K16" s="186"/>
      <c r="L16" s="186"/>
      <c r="M16" s="186"/>
    </row>
    <row r="17" spans="1:13" s="2" customFormat="1" ht="12" x14ac:dyDescent="0.2">
      <c r="A17" s="185"/>
      <c r="C17" s="128" t="s">
        <v>20</v>
      </c>
      <c r="D17" s="131">
        <f t="shared" si="0"/>
        <v>8.8666666666666671E-2</v>
      </c>
      <c r="E17" s="131">
        <v>0.10639999999999999</v>
      </c>
      <c r="F17" s="107"/>
      <c r="G17" s="204"/>
      <c r="H17" s="11"/>
      <c r="I17" s="186"/>
      <c r="J17" s="186"/>
      <c r="K17" s="186"/>
      <c r="L17" s="186"/>
      <c r="M17" s="186"/>
    </row>
    <row r="18" spans="1:13" s="2" customFormat="1" ht="12" x14ac:dyDescent="0.2">
      <c r="A18" s="185"/>
      <c r="C18" s="119" t="s">
        <v>21</v>
      </c>
      <c r="D18" s="118">
        <f t="shared" si="0"/>
        <v>8.3916666666666667E-2</v>
      </c>
      <c r="E18" s="118">
        <v>0.1007</v>
      </c>
      <c r="F18" s="107"/>
      <c r="G18" s="204"/>
      <c r="I18" s="186"/>
      <c r="J18" s="186"/>
      <c r="K18" s="186"/>
      <c r="L18" s="186"/>
      <c r="M18" s="186"/>
    </row>
    <row r="19" spans="1:13" s="2" customFormat="1" ht="12" x14ac:dyDescent="0.2">
      <c r="A19" s="185"/>
      <c r="C19" s="132" t="s">
        <v>13</v>
      </c>
      <c r="D19" s="131">
        <f t="shared" si="0"/>
        <v>7.9250000000000001E-2</v>
      </c>
      <c r="E19" s="131">
        <v>9.5100000000000004E-2</v>
      </c>
      <c r="F19" s="107"/>
      <c r="G19" s="204"/>
      <c r="I19" s="186"/>
      <c r="J19" s="186"/>
      <c r="K19" s="186"/>
      <c r="L19" s="186"/>
      <c r="M19" s="186"/>
    </row>
    <row r="20" spans="1:13" s="2" customFormat="1" ht="12" x14ac:dyDescent="0.2">
      <c r="A20" s="185"/>
      <c r="C20" s="119" t="s">
        <v>14</v>
      </c>
      <c r="D20" s="118">
        <f t="shared" si="0"/>
        <v>7.3916666666666672E-2</v>
      </c>
      <c r="E20" s="118">
        <v>8.8700000000000001E-2</v>
      </c>
      <c r="F20" s="107"/>
      <c r="G20" s="204"/>
      <c r="I20" s="186"/>
      <c r="J20" s="186"/>
      <c r="K20" s="186"/>
      <c r="L20" s="186"/>
      <c r="M20" s="186"/>
    </row>
    <row r="21" spans="1:13" s="2" customFormat="1" ht="12" x14ac:dyDescent="0.2">
      <c r="A21" s="185"/>
      <c r="C21" s="133" t="s">
        <v>9</v>
      </c>
      <c r="D21" s="134">
        <f>E21/1.2</f>
        <v>115</v>
      </c>
      <c r="E21" s="134">
        <v>138</v>
      </c>
      <c r="F21" s="107"/>
      <c r="G21" s="204"/>
      <c r="I21" s="186"/>
      <c r="J21" s="186"/>
      <c r="K21" s="186"/>
      <c r="L21" s="186"/>
      <c r="M21" s="186"/>
    </row>
    <row r="22" spans="1:13" s="2" customFormat="1" ht="30" customHeight="1" x14ac:dyDescent="0.2">
      <c r="A22" s="185"/>
      <c r="C22" s="120" t="s">
        <v>22</v>
      </c>
      <c r="D22" s="120"/>
      <c r="E22" s="120"/>
      <c r="F22" s="107"/>
      <c r="G22" s="204"/>
      <c r="I22" s="186" t="s">
        <v>17</v>
      </c>
      <c r="J22" s="186"/>
      <c r="K22" s="186"/>
      <c r="L22" s="186"/>
      <c r="M22" s="186"/>
    </row>
    <row r="23" spans="1:13" s="2" customFormat="1" ht="12" x14ac:dyDescent="0.2">
      <c r="A23" s="185"/>
      <c r="C23" s="111" t="s">
        <v>36</v>
      </c>
      <c r="D23" s="198"/>
      <c r="E23" s="198"/>
      <c r="F23" s="107"/>
      <c r="G23" s="204"/>
      <c r="I23" s="186"/>
      <c r="J23" s="186"/>
      <c r="K23" s="186"/>
      <c r="L23" s="186"/>
      <c r="M23" s="186"/>
    </row>
    <row r="24" spans="1:13" s="2" customFormat="1" ht="16.5" customHeight="1" x14ac:dyDescent="0.2">
      <c r="A24" s="185"/>
      <c r="C24" s="121" t="s">
        <v>37</v>
      </c>
      <c r="D24" s="200"/>
      <c r="E24" s="200"/>
      <c r="F24" s="107"/>
      <c r="G24" s="204"/>
      <c r="I24" s="186"/>
      <c r="J24" s="186"/>
      <c r="K24" s="186"/>
      <c r="L24" s="186"/>
      <c r="M24" s="186"/>
    </row>
    <row r="25" spans="1:13" s="2" customFormat="1" ht="15.75" customHeight="1" x14ac:dyDescent="0.2">
      <c r="A25" s="185"/>
      <c r="C25" s="135" t="s">
        <v>34</v>
      </c>
      <c r="D25" s="207" t="s">
        <v>33</v>
      </c>
      <c r="E25" s="208"/>
      <c r="F25" s="107"/>
      <c r="G25" s="204"/>
      <c r="I25" s="186"/>
      <c r="J25" s="186"/>
      <c r="K25" s="186"/>
      <c r="L25" s="186"/>
      <c r="M25" s="186"/>
    </row>
    <row r="26" spans="1:13" s="2" customFormat="1" ht="15" customHeight="1" x14ac:dyDescent="0.2">
      <c r="A26" s="185"/>
      <c r="C26" s="112" t="s">
        <v>75</v>
      </c>
      <c r="D26" s="201"/>
      <c r="E26" s="201"/>
      <c r="F26" s="107"/>
      <c r="G26" s="204"/>
      <c r="I26" s="186"/>
      <c r="J26" s="186"/>
      <c r="K26" s="186"/>
      <c r="L26" s="186"/>
      <c r="M26" s="186"/>
    </row>
    <row r="27" spans="1:13" s="2" customFormat="1" ht="12" x14ac:dyDescent="0.2">
      <c r="A27" s="185"/>
      <c r="C27" s="136" t="s">
        <v>28</v>
      </c>
      <c r="D27" s="129">
        <f>E27/1.2</f>
        <v>95.833333333333343</v>
      </c>
      <c r="E27" s="129">
        <v>115</v>
      </c>
      <c r="F27" s="107"/>
      <c r="G27" s="204"/>
      <c r="I27" s="186"/>
      <c r="J27" s="186"/>
      <c r="K27" s="186"/>
      <c r="L27" s="186"/>
      <c r="M27" s="186"/>
    </row>
    <row r="28" spans="1:13" s="2" customFormat="1" ht="18" customHeight="1" x14ac:dyDescent="0.2">
      <c r="A28" s="185"/>
      <c r="C28" s="202" t="s">
        <v>76</v>
      </c>
      <c r="D28" s="202"/>
      <c r="E28" s="202"/>
      <c r="F28" s="107"/>
      <c r="G28" s="204"/>
      <c r="I28" s="186"/>
      <c r="J28" s="186"/>
      <c r="K28" s="186"/>
      <c r="L28" s="186"/>
      <c r="M28" s="186"/>
    </row>
    <row r="29" spans="1:13" s="24" customFormat="1" ht="14.25" customHeight="1" x14ac:dyDescent="0.2">
      <c r="A29" s="185"/>
      <c r="C29" s="137" t="s">
        <v>26</v>
      </c>
      <c r="D29" s="131">
        <f>E29/1.2</f>
        <v>0.1</v>
      </c>
      <c r="E29" s="131">
        <v>0.12</v>
      </c>
      <c r="F29" s="122"/>
      <c r="G29" s="204"/>
      <c r="I29" s="186"/>
      <c r="J29" s="186"/>
      <c r="K29" s="186"/>
      <c r="L29" s="186"/>
      <c r="M29" s="186"/>
    </row>
    <row r="30" spans="1:13" s="2" customFormat="1" ht="12" x14ac:dyDescent="0.2">
      <c r="A30" s="185"/>
      <c r="C30" s="123" t="s">
        <v>77</v>
      </c>
      <c r="D30" s="124">
        <f>E30/1.2</f>
        <v>5.0000000000000001E-3</v>
      </c>
      <c r="E30" s="124">
        <v>6.0000000000000001E-3</v>
      </c>
      <c r="F30" s="107"/>
      <c r="G30" s="204"/>
      <c r="I30" s="186"/>
      <c r="J30" s="186"/>
      <c r="K30" s="186"/>
      <c r="L30" s="186"/>
      <c r="M30" s="186"/>
    </row>
    <row r="31" spans="1:13" s="2" customFormat="1" ht="12" x14ac:dyDescent="0.2">
      <c r="A31" s="185"/>
      <c r="C31" s="133" t="s">
        <v>9</v>
      </c>
      <c r="D31" s="134">
        <f>E31/1.2</f>
        <v>333.33333333333337</v>
      </c>
      <c r="E31" s="134">
        <v>400</v>
      </c>
      <c r="F31" s="107"/>
      <c r="G31" s="204"/>
    </row>
    <row r="32" spans="1:13" x14ac:dyDescent="0.25">
      <c r="A32" s="185"/>
      <c r="C32" s="125"/>
      <c r="D32" s="126"/>
      <c r="E32" s="126"/>
      <c r="F32" s="104"/>
      <c r="G32" s="204"/>
    </row>
    <row r="33" spans="1:7" ht="29.25" customHeight="1" x14ac:dyDescent="0.25">
      <c r="A33" s="185"/>
      <c r="C33" s="203" t="s">
        <v>3</v>
      </c>
      <c r="D33" s="203"/>
      <c r="E33" s="203"/>
      <c r="F33" s="104"/>
      <c r="G33" s="204"/>
    </row>
    <row r="34" spans="1:7" x14ac:dyDescent="0.25">
      <c r="A34" s="1"/>
      <c r="C34" s="104"/>
      <c r="D34" s="104"/>
      <c r="E34" s="104"/>
      <c r="F34" s="104"/>
      <c r="G34" s="204"/>
    </row>
    <row r="35" spans="1:7" x14ac:dyDescent="0.25">
      <c r="A35" s="1"/>
      <c r="C35" s="104"/>
      <c r="D35" s="104"/>
      <c r="E35" s="104"/>
      <c r="F35" s="104"/>
      <c r="G35" s="204"/>
    </row>
    <row r="36" spans="1:7" x14ac:dyDescent="0.25">
      <c r="A36" s="1"/>
      <c r="C36" s="104"/>
      <c r="D36" s="104"/>
      <c r="E36" s="104"/>
      <c r="F36" s="104"/>
      <c r="G36" s="204"/>
    </row>
    <row r="37" spans="1:7" x14ac:dyDescent="0.25">
      <c r="A37" s="1"/>
      <c r="C37" s="104"/>
      <c r="D37" s="104"/>
      <c r="E37" s="104"/>
      <c r="F37" s="104"/>
      <c r="G37" s="204"/>
    </row>
    <row r="38" spans="1:7" x14ac:dyDescent="0.25">
      <c r="A38" s="1"/>
      <c r="C38" s="104"/>
      <c r="D38" s="104"/>
      <c r="E38" s="104"/>
      <c r="F38" s="104"/>
      <c r="G38" s="204"/>
    </row>
    <row r="39" spans="1:7" x14ac:dyDescent="0.25">
      <c r="A39" s="1"/>
      <c r="C39" s="104"/>
      <c r="D39" s="104"/>
      <c r="E39" s="104"/>
      <c r="F39" s="104"/>
      <c r="G39" s="204"/>
    </row>
    <row r="40" spans="1:7" x14ac:dyDescent="0.25">
      <c r="A40" s="1"/>
      <c r="C40" s="104"/>
      <c r="D40" s="104"/>
      <c r="E40" s="104"/>
      <c r="F40" s="104"/>
      <c r="G40" s="204"/>
    </row>
    <row r="41" spans="1:7" x14ac:dyDescent="0.25">
      <c r="A41" s="1"/>
      <c r="C41" s="104"/>
      <c r="D41" s="104"/>
      <c r="E41" s="104"/>
      <c r="F41" s="104"/>
      <c r="G41" s="204"/>
    </row>
    <row r="42" spans="1:7" x14ac:dyDescent="0.25">
      <c r="A42" s="1"/>
      <c r="C42" s="104"/>
      <c r="D42" s="104"/>
      <c r="E42" s="104"/>
      <c r="F42" s="104"/>
      <c r="G42" s="204"/>
    </row>
    <row r="43" spans="1:7" x14ac:dyDescent="0.25">
      <c r="C43" s="104"/>
      <c r="D43" s="104"/>
      <c r="E43" s="104"/>
      <c r="F43" s="104"/>
      <c r="G43" s="204"/>
    </row>
    <row r="44" spans="1:7" x14ac:dyDescent="0.25">
      <c r="C44" s="104"/>
      <c r="D44" s="104"/>
      <c r="E44" s="104"/>
      <c r="F44" s="104"/>
      <c r="G44" s="204"/>
    </row>
    <row r="45" spans="1:7" x14ac:dyDescent="0.25">
      <c r="C45" s="104"/>
      <c r="D45" s="104"/>
      <c r="E45" s="104"/>
      <c r="F45" s="104"/>
      <c r="G45" s="204"/>
    </row>
    <row r="46" spans="1:7" x14ac:dyDescent="0.25">
      <c r="C46" s="104"/>
      <c r="D46" s="104"/>
      <c r="E46" s="104"/>
      <c r="F46" s="104"/>
      <c r="G46" s="204"/>
    </row>
    <row r="47" spans="1:7" x14ac:dyDescent="0.25">
      <c r="C47" s="104"/>
      <c r="D47" s="104"/>
      <c r="E47" s="104"/>
      <c r="F47" s="104"/>
      <c r="G47" s="204"/>
    </row>
    <row r="48" spans="1:7" x14ac:dyDescent="0.25">
      <c r="C48" s="104"/>
      <c r="D48" s="104"/>
      <c r="E48" s="104"/>
      <c r="F48" s="104"/>
      <c r="G48" s="204"/>
    </row>
    <row r="49" spans="3:7" x14ac:dyDescent="0.25">
      <c r="C49" s="104"/>
      <c r="D49" s="104"/>
      <c r="E49" s="104"/>
      <c r="F49" s="104"/>
      <c r="G49" s="204"/>
    </row>
    <row r="50" spans="3:7" x14ac:dyDescent="0.25">
      <c r="C50" s="104"/>
      <c r="D50" s="104"/>
      <c r="E50" s="104"/>
      <c r="F50" s="104"/>
      <c r="G50" s="204"/>
    </row>
    <row r="51" spans="3:7" x14ac:dyDescent="0.25">
      <c r="C51" s="104"/>
      <c r="D51" s="104"/>
      <c r="E51" s="104"/>
      <c r="F51" s="104"/>
      <c r="G51" s="204"/>
    </row>
    <row r="52" spans="3:7" x14ac:dyDescent="0.25">
      <c r="G52" s="1"/>
    </row>
    <row r="53" spans="3:7" x14ac:dyDescent="0.25">
      <c r="G53" s="1"/>
    </row>
    <row r="54" spans="3:7" x14ac:dyDescent="0.25">
      <c r="G54" s="1"/>
    </row>
    <row r="55" spans="3:7" x14ac:dyDescent="0.25">
      <c r="G55" s="1"/>
    </row>
  </sheetData>
  <mergeCells count="14">
    <mergeCell ref="I13:M21"/>
    <mergeCell ref="A2:A33"/>
    <mergeCell ref="C2:E2"/>
    <mergeCell ref="D6:E6"/>
    <mergeCell ref="D13:E13"/>
    <mergeCell ref="D23:E23"/>
    <mergeCell ref="D24:E24"/>
    <mergeCell ref="D26:E26"/>
    <mergeCell ref="C28:E28"/>
    <mergeCell ref="C33:E33"/>
    <mergeCell ref="G2:G51"/>
    <mergeCell ref="C3:F3"/>
    <mergeCell ref="D25:E25"/>
    <mergeCell ref="I22:M30"/>
  </mergeCells>
  <pageMargins left="0.19685039370078741" right="0.15748031496062992" top="0.74803149606299213" bottom="0.74803149606299213" header="0.31496062992125984" footer="0.31496062992125984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abSelected="1" view="pageLayout" zoomScale="150" zoomScaleNormal="100" zoomScaleSheetLayoutView="100" zoomScalePageLayoutView="150" workbookViewId="0">
      <selection activeCell="J44" sqref="J44"/>
    </sheetView>
  </sheetViews>
  <sheetFormatPr baseColWidth="10" defaultRowHeight="15" x14ac:dyDescent="0.25"/>
  <cols>
    <col min="1" max="1" width="2.5703125" customWidth="1"/>
    <col min="2" max="2" width="1.140625" customWidth="1"/>
    <col min="3" max="3" width="77.140625" style="48" customWidth="1"/>
    <col min="4" max="4" width="6.42578125" customWidth="1"/>
    <col min="5" max="5" width="9.5703125" style="48" customWidth="1"/>
    <col min="6" max="6" width="9.42578125" style="48" bestFit="1" customWidth="1"/>
    <col min="7" max="7" width="1.42578125" style="9" customWidth="1"/>
    <col min="8" max="8" width="1.42578125" style="9" hidden="1" customWidth="1"/>
    <col min="9" max="9" width="6.5703125" customWidth="1"/>
    <col min="14" max="14" width="14.5703125" customWidth="1"/>
  </cols>
  <sheetData>
    <row r="1" spans="1:9" ht="14.45" customHeight="1" x14ac:dyDescent="0.25">
      <c r="C1"/>
      <c r="E1" s="49"/>
      <c r="F1" s="49"/>
    </row>
    <row r="2" spans="1:9" s="53" customFormat="1" ht="21" customHeight="1" x14ac:dyDescent="0.2">
      <c r="A2" s="185" t="s">
        <v>115</v>
      </c>
      <c r="C2" s="214" t="s">
        <v>43</v>
      </c>
      <c r="D2" s="215"/>
      <c r="E2" s="215"/>
      <c r="F2" s="215"/>
      <c r="G2" s="185" t="s">
        <v>113</v>
      </c>
      <c r="H2" s="185" t="s">
        <v>56</v>
      </c>
    </row>
    <row r="3" spans="1:9" ht="15.75" customHeight="1" x14ac:dyDescent="0.25">
      <c r="A3" s="185"/>
      <c r="B3" s="2"/>
      <c r="C3" s="209" t="s">
        <v>112</v>
      </c>
      <c r="D3" s="216"/>
      <c r="E3" s="216"/>
      <c r="F3" s="216"/>
      <c r="G3" s="185"/>
      <c r="H3" s="185"/>
      <c r="I3" s="2"/>
    </row>
    <row r="4" spans="1:9" ht="15.75" customHeight="1" x14ac:dyDescent="0.25">
      <c r="A4" s="185"/>
      <c r="B4" s="2"/>
      <c r="C4" s="138" t="s">
        <v>78</v>
      </c>
      <c r="D4" s="139"/>
      <c r="E4" s="140" t="s">
        <v>1</v>
      </c>
      <c r="F4" s="140" t="s">
        <v>2</v>
      </c>
      <c r="G4" s="185"/>
      <c r="H4" s="185"/>
      <c r="I4" s="2"/>
    </row>
    <row r="5" spans="1:9" ht="6" customHeight="1" x14ac:dyDescent="0.25">
      <c r="A5" s="185"/>
      <c r="B5" s="2"/>
      <c r="C5" s="65"/>
      <c r="D5" s="64"/>
      <c r="E5" s="65"/>
      <c r="F5" s="65"/>
      <c r="G5" s="185"/>
      <c r="H5" s="185"/>
      <c r="I5" s="2"/>
    </row>
    <row r="6" spans="1:9" ht="15" customHeight="1" x14ac:dyDescent="0.25">
      <c r="A6" s="185"/>
      <c r="B6" s="2"/>
      <c r="C6" s="141" t="s">
        <v>97</v>
      </c>
      <c r="D6" s="71"/>
      <c r="E6" s="69"/>
      <c r="F6" s="69"/>
      <c r="G6" s="185"/>
      <c r="H6" s="185"/>
      <c r="I6" s="2"/>
    </row>
    <row r="7" spans="1:9" ht="15" customHeight="1" x14ac:dyDescent="0.25">
      <c r="A7" s="185"/>
      <c r="B7" s="2"/>
      <c r="C7" s="142" t="s">
        <v>100</v>
      </c>
      <c r="D7" s="90"/>
      <c r="E7" s="91">
        <v>0.08</v>
      </c>
      <c r="F7" s="91">
        <v>9.6000000000000002E-2</v>
      </c>
      <c r="G7" s="185"/>
      <c r="H7" s="185"/>
      <c r="I7" s="2"/>
    </row>
    <row r="8" spans="1:9" ht="15" customHeight="1" x14ac:dyDescent="0.25">
      <c r="A8" s="185"/>
      <c r="B8" s="2"/>
      <c r="C8" s="141" t="s">
        <v>101</v>
      </c>
      <c r="D8" s="71"/>
      <c r="E8" s="66">
        <v>7.0000000000000007E-2</v>
      </c>
      <c r="F8" s="66">
        <v>8.4000000000000005E-2</v>
      </c>
      <c r="G8" s="185"/>
      <c r="H8" s="185"/>
      <c r="I8" s="2"/>
    </row>
    <row r="9" spans="1:9" ht="15" customHeight="1" x14ac:dyDescent="0.25">
      <c r="A9" s="185"/>
      <c r="B9" s="2"/>
      <c r="C9" s="142" t="s">
        <v>102</v>
      </c>
      <c r="D9" s="90"/>
      <c r="E9" s="91">
        <v>0.06</v>
      </c>
      <c r="F9" s="91">
        <v>7.1999999999999995E-2</v>
      </c>
      <c r="G9" s="185"/>
      <c r="H9" s="185"/>
      <c r="I9" s="2"/>
    </row>
    <row r="10" spans="1:9" ht="15" customHeight="1" x14ac:dyDescent="0.25">
      <c r="A10" s="185"/>
      <c r="B10" s="2"/>
      <c r="C10" s="141" t="s">
        <v>103</v>
      </c>
      <c r="D10" s="71"/>
      <c r="E10" s="67">
        <v>16.666666666666668</v>
      </c>
      <c r="F10" s="68">
        <v>20</v>
      </c>
      <c r="G10" s="185"/>
      <c r="H10" s="185"/>
      <c r="I10" s="2"/>
    </row>
    <row r="11" spans="1:9" ht="15" customHeight="1" x14ac:dyDescent="0.25">
      <c r="A11" s="185"/>
      <c r="B11" s="2"/>
      <c r="C11" s="142" t="s">
        <v>63</v>
      </c>
      <c r="D11" s="95"/>
      <c r="E11" s="91">
        <f>F11/1.2</f>
        <v>2.5000000000000001E-2</v>
      </c>
      <c r="F11" s="91">
        <v>0.03</v>
      </c>
      <c r="G11" s="185"/>
      <c r="H11" s="185"/>
      <c r="I11" s="2"/>
    </row>
    <row r="12" spans="1:9" ht="15" customHeight="1" x14ac:dyDescent="0.25">
      <c r="A12" s="185"/>
      <c r="B12" s="2"/>
      <c r="C12" s="141" t="s">
        <v>64</v>
      </c>
      <c r="D12" s="80"/>
      <c r="E12" s="66">
        <v>1.7999999999999999E-2</v>
      </c>
      <c r="F12" s="66">
        <v>2.1600000000000001E-2</v>
      </c>
      <c r="G12" s="185"/>
      <c r="H12" s="185"/>
      <c r="I12" s="2"/>
    </row>
    <row r="13" spans="1:9" ht="15" customHeight="1" x14ac:dyDescent="0.25">
      <c r="A13" s="185"/>
      <c r="B13" s="2"/>
      <c r="C13" s="142" t="s">
        <v>110</v>
      </c>
      <c r="D13" s="95"/>
      <c r="E13" s="96">
        <v>14.45</v>
      </c>
      <c r="F13" s="96">
        <v>17.350000000000001</v>
      </c>
      <c r="G13" s="185"/>
      <c r="H13" s="185"/>
      <c r="I13" s="2"/>
    </row>
    <row r="14" spans="1:9" ht="12" customHeight="1" x14ac:dyDescent="0.25">
      <c r="A14" s="185"/>
      <c r="B14" s="2"/>
      <c r="C14" s="143"/>
      <c r="D14" s="63"/>
      <c r="E14" s="62"/>
      <c r="F14" s="62"/>
      <c r="G14" s="185"/>
      <c r="H14" s="185"/>
      <c r="I14" s="2"/>
    </row>
    <row r="15" spans="1:9" ht="16.5" customHeight="1" x14ac:dyDescent="0.25">
      <c r="A15" s="185"/>
      <c r="B15" s="2"/>
      <c r="C15" s="138" t="s">
        <v>44</v>
      </c>
      <c r="D15" s="139"/>
      <c r="E15" s="140" t="s">
        <v>1</v>
      </c>
      <c r="F15" s="140" t="s">
        <v>2</v>
      </c>
      <c r="G15" s="185"/>
      <c r="H15" s="185"/>
      <c r="I15" s="2"/>
    </row>
    <row r="16" spans="1:9" ht="11.25" customHeight="1" x14ac:dyDescent="0.25">
      <c r="A16" s="185"/>
      <c r="B16" s="2"/>
      <c r="C16" s="65"/>
      <c r="D16" s="64"/>
      <c r="E16" s="65"/>
      <c r="F16" s="65"/>
      <c r="G16" s="185"/>
      <c r="H16" s="185"/>
      <c r="I16" s="2"/>
    </row>
    <row r="17" spans="1:14" s="48" customFormat="1" ht="15" customHeight="1" x14ac:dyDescent="0.25">
      <c r="A17" s="185"/>
      <c r="B17" s="54"/>
      <c r="C17" s="164" t="s">
        <v>45</v>
      </c>
      <c r="D17" s="165"/>
      <c r="E17" s="165"/>
      <c r="F17" s="165"/>
      <c r="G17" s="185"/>
      <c r="H17" s="185"/>
      <c r="I17" s="54"/>
    </row>
    <row r="18" spans="1:14" ht="15" customHeight="1" x14ac:dyDescent="0.25">
      <c r="A18" s="185"/>
      <c r="B18" s="2"/>
      <c r="C18" s="141" t="s">
        <v>80</v>
      </c>
      <c r="D18" s="72"/>
      <c r="E18" s="144">
        <v>208.33</v>
      </c>
      <c r="F18" s="145">
        <v>250</v>
      </c>
      <c r="G18" s="185"/>
      <c r="H18" s="185"/>
      <c r="I18" s="11"/>
      <c r="J18" s="226"/>
      <c r="K18" s="226"/>
      <c r="L18" s="226"/>
      <c r="M18" s="226"/>
      <c r="N18" s="226"/>
    </row>
    <row r="19" spans="1:14" ht="15" customHeight="1" x14ac:dyDescent="0.25">
      <c r="A19" s="185"/>
      <c r="B19" s="2"/>
      <c r="C19" s="142" t="s">
        <v>114</v>
      </c>
      <c r="D19" s="90"/>
      <c r="E19" s="156">
        <v>77.5</v>
      </c>
      <c r="F19" s="156">
        <v>93</v>
      </c>
      <c r="G19" s="185"/>
      <c r="H19" s="185"/>
      <c r="I19" s="11"/>
      <c r="J19" s="226"/>
      <c r="K19" s="226"/>
      <c r="L19" s="226"/>
      <c r="M19" s="226"/>
      <c r="N19" s="226"/>
    </row>
    <row r="20" spans="1:14" ht="15" customHeight="1" x14ac:dyDescent="0.25">
      <c r="A20" s="185"/>
      <c r="B20" s="2"/>
      <c r="C20" s="141" t="s">
        <v>81</v>
      </c>
      <c r="D20" s="72"/>
      <c r="E20" s="73"/>
      <c r="F20" s="74"/>
      <c r="G20" s="185"/>
      <c r="H20" s="185"/>
      <c r="I20" s="11"/>
      <c r="J20" s="226"/>
      <c r="K20" s="226"/>
      <c r="L20" s="226"/>
      <c r="M20" s="226"/>
      <c r="N20" s="226"/>
    </row>
    <row r="21" spans="1:14" s="56" customFormat="1" ht="12.75" customHeight="1" x14ac:dyDescent="0.25">
      <c r="A21" s="185"/>
      <c r="B21" s="55"/>
      <c r="C21" s="157" t="s">
        <v>61</v>
      </c>
      <c r="D21" s="157"/>
      <c r="E21" s="157"/>
      <c r="F21" s="157"/>
      <c r="G21" s="185"/>
      <c r="H21" s="185"/>
      <c r="I21" s="55"/>
      <c r="J21" s="226"/>
      <c r="K21" s="226"/>
      <c r="L21" s="226"/>
      <c r="M21" s="226"/>
      <c r="N21" s="226"/>
    </row>
    <row r="22" spans="1:14" s="50" customFormat="1" ht="37.35" customHeight="1" x14ac:dyDescent="0.25">
      <c r="A22" s="185"/>
      <c r="B22" s="11"/>
      <c r="C22" s="174" t="s">
        <v>111</v>
      </c>
      <c r="D22" s="71"/>
      <c r="E22" s="175">
        <v>166.66</v>
      </c>
      <c r="F22" s="175">
        <v>200</v>
      </c>
      <c r="G22" s="185"/>
      <c r="H22" s="185"/>
      <c r="I22" s="11"/>
      <c r="J22" s="226"/>
      <c r="K22" s="226"/>
      <c r="L22" s="226"/>
      <c r="M22" s="226"/>
      <c r="N22" s="226"/>
    </row>
    <row r="23" spans="1:14" s="51" customFormat="1" ht="17.25" customHeight="1" x14ac:dyDescent="0.25">
      <c r="A23" s="185"/>
      <c r="B23" s="12"/>
      <c r="C23" s="217" t="s">
        <v>98</v>
      </c>
      <c r="D23" s="217"/>
      <c r="E23" s="217"/>
      <c r="F23" s="217"/>
      <c r="G23" s="185"/>
      <c r="H23" s="185"/>
      <c r="I23" s="2"/>
      <c r="J23" s="226"/>
      <c r="K23" s="226"/>
      <c r="L23" s="226"/>
      <c r="M23" s="226"/>
      <c r="N23" s="226"/>
    </row>
    <row r="24" spans="1:14" s="58" customFormat="1" ht="22.5" customHeight="1" x14ac:dyDescent="0.25">
      <c r="A24" s="185"/>
      <c r="B24" s="57"/>
      <c r="C24" s="218" t="s">
        <v>82</v>
      </c>
      <c r="D24" s="219"/>
      <c r="E24" s="176">
        <f>F24/1.2</f>
        <v>5.0000000000000001E-3</v>
      </c>
      <c r="F24" s="75">
        <v>6.0000000000000001E-3</v>
      </c>
      <c r="G24" s="185"/>
      <c r="H24" s="185"/>
      <c r="I24" s="54"/>
      <c r="J24" s="226"/>
      <c r="K24" s="226"/>
      <c r="L24" s="226"/>
      <c r="M24" s="226"/>
      <c r="N24" s="226"/>
    </row>
    <row r="25" spans="1:14" s="58" customFormat="1" ht="15" customHeight="1" x14ac:dyDescent="0.25">
      <c r="A25" s="185"/>
      <c r="B25" s="57"/>
      <c r="C25" s="177" t="s">
        <v>83</v>
      </c>
      <c r="D25" s="178"/>
      <c r="E25" s="179">
        <f>F25/1.2</f>
        <v>333.33333333333337</v>
      </c>
      <c r="F25" s="180">
        <v>400</v>
      </c>
      <c r="G25" s="185"/>
      <c r="H25" s="185"/>
      <c r="I25" s="54"/>
      <c r="J25" s="226"/>
      <c r="K25" s="226"/>
      <c r="L25" s="226"/>
      <c r="M25" s="226"/>
      <c r="N25" s="226"/>
    </row>
    <row r="26" spans="1:14" s="58" customFormat="1" ht="24" customHeight="1" x14ac:dyDescent="0.25">
      <c r="A26" s="185"/>
      <c r="B26" s="57"/>
      <c r="C26" s="218" t="s">
        <v>84</v>
      </c>
      <c r="D26" s="220"/>
      <c r="E26" s="220"/>
      <c r="F26" s="220"/>
      <c r="G26" s="185"/>
      <c r="H26" s="185"/>
    </row>
    <row r="27" spans="1:14" s="50" customFormat="1" ht="14.1" customHeight="1" x14ac:dyDescent="0.25">
      <c r="A27" s="185"/>
      <c r="B27" s="11"/>
      <c r="C27" s="146" t="s">
        <v>62</v>
      </c>
      <c r="D27" s="71"/>
      <c r="E27" s="77">
        <f t="shared" ref="E27:E30" si="0">F27/1.2</f>
        <v>0.1</v>
      </c>
      <c r="F27" s="75">
        <v>0.12</v>
      </c>
      <c r="G27" s="185"/>
      <c r="H27" s="185"/>
    </row>
    <row r="28" spans="1:14" s="50" customFormat="1" ht="14.1" customHeight="1" x14ac:dyDescent="0.25">
      <c r="A28" s="185"/>
      <c r="B28" s="11"/>
      <c r="C28" s="177" t="s">
        <v>46</v>
      </c>
      <c r="D28" s="181"/>
      <c r="E28" s="182">
        <f t="shared" si="0"/>
        <v>7.0000000000000007E-2</v>
      </c>
      <c r="F28" s="183">
        <v>8.4000000000000005E-2</v>
      </c>
      <c r="G28" s="185"/>
      <c r="H28" s="185"/>
    </row>
    <row r="29" spans="1:14" s="50" customFormat="1" ht="14.1" customHeight="1" x14ac:dyDescent="0.25">
      <c r="A29" s="185"/>
      <c r="B29" s="11"/>
      <c r="C29" s="146" t="s">
        <v>47</v>
      </c>
      <c r="D29" s="71"/>
      <c r="E29" s="77">
        <f t="shared" si="0"/>
        <v>0.06</v>
      </c>
      <c r="F29" s="75">
        <v>7.1999999999999995E-2</v>
      </c>
      <c r="G29" s="185"/>
      <c r="H29" s="185"/>
    </row>
    <row r="30" spans="1:14" s="50" customFormat="1" ht="14.1" customHeight="1" x14ac:dyDescent="0.25">
      <c r="A30" s="185"/>
      <c r="B30" s="11"/>
      <c r="C30" s="177" t="s">
        <v>48</v>
      </c>
      <c r="D30" s="181"/>
      <c r="E30" s="182">
        <f t="shared" si="0"/>
        <v>0.04</v>
      </c>
      <c r="F30" s="183">
        <v>4.8000000000000001E-2</v>
      </c>
      <c r="G30" s="185"/>
      <c r="H30" s="185"/>
    </row>
    <row r="31" spans="1:14" s="50" customFormat="1" ht="14.1" customHeight="1" x14ac:dyDescent="0.25">
      <c r="A31" s="185"/>
      <c r="B31" s="11"/>
      <c r="C31" s="89" t="s">
        <v>85</v>
      </c>
      <c r="D31" s="76"/>
      <c r="E31" s="78">
        <v>78.33</v>
      </c>
      <c r="F31" s="79">
        <v>94</v>
      </c>
      <c r="G31" s="185"/>
      <c r="H31" s="185"/>
    </row>
    <row r="32" spans="1:14" ht="5.25" customHeight="1" x14ac:dyDescent="0.25">
      <c r="A32" s="185"/>
      <c r="B32" s="2"/>
      <c r="C32" s="69"/>
      <c r="D32" s="80"/>
      <c r="E32" s="66"/>
      <c r="F32" s="66"/>
      <c r="G32" s="185"/>
      <c r="H32" s="185"/>
      <c r="I32" s="2"/>
    </row>
    <row r="33" spans="1:14" ht="12" customHeight="1" x14ac:dyDescent="0.25">
      <c r="A33" s="185"/>
      <c r="B33" s="2"/>
      <c r="C33" s="164" t="s">
        <v>49</v>
      </c>
      <c r="D33" s="162"/>
      <c r="E33" s="163"/>
      <c r="F33" s="163"/>
      <c r="G33" s="185"/>
      <c r="H33" s="185"/>
    </row>
    <row r="34" spans="1:14" ht="12.75" customHeight="1" x14ac:dyDescent="0.25">
      <c r="A34" s="185"/>
      <c r="B34" s="2"/>
      <c r="C34" s="141" t="s">
        <v>99</v>
      </c>
      <c r="D34" s="80"/>
      <c r="E34" s="67">
        <f>F34/1.2</f>
        <v>32.5</v>
      </c>
      <c r="F34" s="67">
        <v>39</v>
      </c>
      <c r="G34" s="185"/>
      <c r="H34" s="185"/>
    </row>
    <row r="35" spans="1:14" ht="12.75" customHeight="1" x14ac:dyDescent="0.25">
      <c r="A35" s="185"/>
      <c r="B35" s="2"/>
      <c r="C35" s="141" t="s">
        <v>86</v>
      </c>
      <c r="D35" s="80"/>
      <c r="E35" s="67">
        <v>66.67</v>
      </c>
      <c r="F35" s="149">
        <v>93</v>
      </c>
      <c r="G35" s="185"/>
      <c r="H35" s="185"/>
    </row>
    <row r="36" spans="1:14" ht="14.1" customHeight="1" x14ac:dyDescent="0.25">
      <c r="A36" s="185"/>
      <c r="B36" s="2"/>
      <c r="C36" s="141" t="s">
        <v>87</v>
      </c>
      <c r="D36" s="80"/>
      <c r="E36" s="67"/>
      <c r="F36" s="67"/>
      <c r="G36" s="185"/>
      <c r="H36" s="185"/>
    </row>
    <row r="37" spans="1:14" ht="14.1" customHeight="1" x14ac:dyDescent="0.25">
      <c r="A37" s="185"/>
      <c r="B37" s="2"/>
      <c r="C37" s="81" t="s">
        <v>88</v>
      </c>
      <c r="D37" s="80"/>
      <c r="E37" s="82">
        <v>79.17</v>
      </c>
      <c r="F37" s="82">
        <v>102.22</v>
      </c>
      <c r="G37" s="185"/>
      <c r="H37" s="185"/>
      <c r="J37" s="52">
        <f>F37</f>
        <v>102.22</v>
      </c>
    </row>
    <row r="38" spans="1:14" ht="14.1" customHeight="1" x14ac:dyDescent="0.25">
      <c r="A38" s="185"/>
      <c r="B38" s="2"/>
      <c r="C38" s="81" t="s">
        <v>89</v>
      </c>
      <c r="D38" s="80"/>
      <c r="E38" s="82">
        <f>J38/1.2</f>
        <v>97.683333333333337</v>
      </c>
      <c r="F38" s="82">
        <v>103.5</v>
      </c>
      <c r="G38" s="185"/>
      <c r="H38" s="185"/>
      <c r="J38" s="52">
        <f>$F$37+15</f>
        <v>117.22</v>
      </c>
      <c r="K38" s="52">
        <f>J38-J37</f>
        <v>15</v>
      </c>
    </row>
    <row r="39" spans="1:14" ht="14.1" customHeight="1" x14ac:dyDescent="0.25">
      <c r="A39" s="185"/>
      <c r="B39" s="2"/>
      <c r="C39" s="81" t="s">
        <v>90</v>
      </c>
      <c r="D39" s="80"/>
      <c r="E39" s="82">
        <f t="shared" ref="E39:E40" si="1">J39/1.2</f>
        <v>114.35000000000001</v>
      </c>
      <c r="F39" s="82">
        <v>118</v>
      </c>
      <c r="G39" s="185"/>
      <c r="H39" s="185"/>
      <c r="J39" s="52">
        <f>$F$37+35</f>
        <v>137.22</v>
      </c>
      <c r="K39" s="52">
        <f>J39-J38</f>
        <v>20</v>
      </c>
    </row>
    <row r="40" spans="1:14" ht="14.1" customHeight="1" x14ac:dyDescent="0.25">
      <c r="A40" s="185"/>
      <c r="B40" s="2"/>
      <c r="C40" s="81" t="s">
        <v>91</v>
      </c>
      <c r="D40" s="80"/>
      <c r="E40" s="82">
        <f t="shared" si="1"/>
        <v>139.35</v>
      </c>
      <c r="F40" s="82">
        <v>148</v>
      </c>
      <c r="G40" s="185"/>
      <c r="H40" s="185"/>
      <c r="J40" s="52">
        <f>$F$37+65</f>
        <v>167.22</v>
      </c>
      <c r="K40" s="52">
        <f>J40-J39</f>
        <v>30</v>
      </c>
    </row>
    <row r="41" spans="1:14" ht="15" customHeight="1" x14ac:dyDescent="0.25">
      <c r="A41" s="185"/>
      <c r="B41" s="2"/>
      <c r="C41" s="71" t="s">
        <v>96</v>
      </c>
      <c r="D41" s="70"/>
      <c r="E41" s="66">
        <f>F41/1.2</f>
        <v>1.4999999999999999E-2</v>
      </c>
      <c r="F41" s="66">
        <v>1.7999999999999999E-2</v>
      </c>
      <c r="G41" s="185"/>
      <c r="H41" s="185"/>
      <c r="I41" s="2"/>
      <c r="N41" s="59"/>
    </row>
    <row r="42" spans="1:14" x14ac:dyDescent="0.25">
      <c r="A42" s="185"/>
      <c r="B42" s="2"/>
      <c r="C42" s="142" t="s">
        <v>95</v>
      </c>
      <c r="D42" s="95"/>
      <c r="E42" s="91">
        <f>F42/1.2</f>
        <v>0.01</v>
      </c>
      <c r="F42" s="91">
        <v>1.2E-2</v>
      </c>
      <c r="G42" s="185"/>
      <c r="H42" s="185"/>
      <c r="I42" s="2"/>
    </row>
    <row r="43" spans="1:14" ht="5.25" customHeight="1" x14ac:dyDescent="0.25">
      <c r="A43" s="185"/>
      <c r="B43" s="2"/>
      <c r="C43" s="69"/>
      <c r="D43" s="80"/>
      <c r="E43" s="66"/>
      <c r="F43" s="66"/>
      <c r="G43" s="185"/>
      <c r="H43" s="185"/>
      <c r="I43" s="2"/>
    </row>
    <row r="44" spans="1:14" x14ac:dyDescent="0.25">
      <c r="A44" s="185"/>
      <c r="B44" s="2"/>
      <c r="C44" s="164" t="s">
        <v>50</v>
      </c>
      <c r="D44" s="162"/>
      <c r="E44" s="163"/>
      <c r="F44" s="163"/>
      <c r="G44" s="185"/>
      <c r="H44" s="185"/>
      <c r="I44" s="2"/>
    </row>
    <row r="45" spans="1:14" x14ac:dyDescent="0.25">
      <c r="A45" s="185"/>
      <c r="B45" s="2"/>
      <c r="C45" s="141" t="s">
        <v>92</v>
      </c>
      <c r="D45" s="72"/>
      <c r="E45" s="212">
        <v>4.8000000000000001E-2</v>
      </c>
      <c r="F45" s="212"/>
      <c r="G45" s="185"/>
      <c r="H45" s="185"/>
      <c r="I45" s="2"/>
    </row>
    <row r="46" spans="1:14" x14ac:dyDescent="0.25">
      <c r="A46" s="185"/>
      <c r="B46" s="2"/>
      <c r="C46" s="141" t="s">
        <v>93</v>
      </c>
      <c r="D46" s="72"/>
      <c r="E46" s="84">
        <v>99.17</v>
      </c>
      <c r="F46" s="84">
        <v>119</v>
      </c>
      <c r="G46" s="185"/>
      <c r="H46" s="185"/>
      <c r="I46" s="2"/>
    </row>
    <row r="47" spans="1:14" x14ac:dyDescent="0.25">
      <c r="A47" s="185"/>
      <c r="B47" s="2"/>
      <c r="C47" s="164" t="s">
        <v>52</v>
      </c>
      <c r="D47" s="162"/>
      <c r="E47" s="159"/>
      <c r="F47" s="159"/>
      <c r="G47" s="185"/>
      <c r="H47" s="185"/>
      <c r="I47" s="2"/>
    </row>
    <row r="48" spans="1:14" ht="23.25" customHeight="1" x14ac:dyDescent="0.25">
      <c r="A48" s="185"/>
      <c r="B48" s="2"/>
      <c r="C48" s="213" t="s">
        <v>94</v>
      </c>
      <c r="D48" s="213"/>
      <c r="E48" s="212" t="s">
        <v>51</v>
      </c>
      <c r="F48" s="212"/>
      <c r="G48" s="185"/>
      <c r="H48" s="185"/>
      <c r="I48" s="2"/>
    </row>
    <row r="49" spans="1:9" ht="6" customHeight="1" x14ac:dyDescent="0.25">
      <c r="A49" s="185"/>
      <c r="B49" s="2"/>
      <c r="C49" s="221"/>
      <c r="D49" s="221"/>
      <c r="E49" s="222"/>
      <c r="F49" s="222"/>
      <c r="G49" s="185"/>
      <c r="H49" s="185"/>
      <c r="I49" s="2"/>
    </row>
    <row r="50" spans="1:9" ht="6" customHeight="1" x14ac:dyDescent="0.25">
      <c r="A50" s="185"/>
      <c r="B50" s="2"/>
      <c r="C50" s="221"/>
      <c r="D50" s="221"/>
      <c r="E50" s="222"/>
      <c r="F50" s="222"/>
      <c r="G50" s="185"/>
      <c r="H50" s="185"/>
      <c r="I50" s="2"/>
    </row>
    <row r="51" spans="1:9" ht="6" customHeight="1" x14ac:dyDescent="0.25">
      <c r="A51" s="185"/>
      <c r="B51" s="2"/>
      <c r="C51" s="221"/>
      <c r="D51" s="221"/>
      <c r="E51" s="222"/>
      <c r="F51" s="222"/>
      <c r="G51" s="185"/>
      <c r="H51" s="185"/>
      <c r="I51" s="2"/>
    </row>
    <row r="52" spans="1:9" x14ac:dyDescent="0.25">
      <c r="A52" s="185"/>
      <c r="B52" s="2"/>
      <c r="C52" s="160" t="s">
        <v>79</v>
      </c>
      <c r="D52" s="161"/>
      <c r="E52" s="159"/>
      <c r="F52" s="159"/>
      <c r="G52" s="185"/>
      <c r="H52" s="185"/>
      <c r="I52" s="2"/>
    </row>
    <row r="53" spans="1:9" x14ac:dyDescent="0.25">
      <c r="A53" s="185"/>
      <c r="B53" s="2"/>
      <c r="C53" s="89" t="s">
        <v>85</v>
      </c>
      <c r="D53" s="76"/>
      <c r="E53" s="78">
        <v>66.67</v>
      </c>
      <c r="F53" s="79">
        <v>94</v>
      </c>
      <c r="G53" s="185"/>
      <c r="H53" s="185"/>
      <c r="I53" s="2"/>
    </row>
    <row r="54" spans="1:9" ht="6" customHeight="1" x14ac:dyDescent="0.25">
      <c r="A54" s="185"/>
      <c r="B54" s="2"/>
      <c r="C54" s="102"/>
      <c r="D54" s="102"/>
      <c r="E54" s="103"/>
      <c r="F54" s="103"/>
      <c r="G54" s="185"/>
      <c r="H54" s="185"/>
      <c r="I54" s="2"/>
    </row>
    <row r="55" spans="1:9" ht="14.45" customHeight="1" x14ac:dyDescent="0.25">
      <c r="A55" s="185" t="s">
        <v>117</v>
      </c>
      <c r="B55" s="2"/>
      <c r="C55" s="224" t="s">
        <v>58</v>
      </c>
      <c r="D55" s="225"/>
      <c r="E55" s="225"/>
      <c r="F55" s="225"/>
      <c r="G55" s="185" t="s">
        <v>116</v>
      </c>
      <c r="H55" s="185"/>
      <c r="I55" s="2"/>
    </row>
    <row r="56" spans="1:9" ht="14.45" customHeight="1" x14ac:dyDescent="0.25">
      <c r="A56" s="185"/>
      <c r="B56" s="2"/>
      <c r="C56" s="69" t="s">
        <v>59</v>
      </c>
      <c r="D56" s="85"/>
      <c r="E56" s="85"/>
      <c r="F56" s="85"/>
      <c r="G56" s="185"/>
      <c r="H56" s="185"/>
      <c r="I56" s="2"/>
    </row>
    <row r="57" spans="1:9" ht="14.45" customHeight="1" x14ac:dyDescent="0.25">
      <c r="A57" s="185"/>
      <c r="B57" s="2"/>
      <c r="C57" s="97" t="s">
        <v>65</v>
      </c>
      <c r="D57" s="98"/>
      <c r="E57" s="158"/>
      <c r="F57" s="158"/>
      <c r="G57" s="185"/>
      <c r="H57" s="185"/>
      <c r="I57" s="2"/>
    </row>
    <row r="58" spans="1:9" ht="14.45" customHeight="1" x14ac:dyDescent="0.25">
      <c r="A58" s="185"/>
      <c r="B58" s="2"/>
      <c r="C58" s="81" t="s">
        <v>106</v>
      </c>
      <c r="D58" s="85"/>
      <c r="E58" s="86">
        <f>F58/1.2</f>
        <v>57.5</v>
      </c>
      <c r="F58" s="87">
        <v>69</v>
      </c>
      <c r="G58" s="185"/>
      <c r="H58" s="185"/>
      <c r="I58" s="2"/>
    </row>
    <row r="59" spans="1:9" ht="14.45" customHeight="1" x14ac:dyDescent="0.25">
      <c r="A59" s="185"/>
      <c r="B59" s="2"/>
      <c r="C59" s="99" t="s">
        <v>107</v>
      </c>
      <c r="D59" s="98"/>
      <c r="E59" s="100">
        <f t="shared" ref="E59:E60" si="2">F59/1.2</f>
        <v>107.5</v>
      </c>
      <c r="F59" s="101">
        <v>129</v>
      </c>
      <c r="G59" s="185"/>
      <c r="H59" s="185"/>
      <c r="I59" s="2"/>
    </row>
    <row r="60" spans="1:9" ht="14.45" customHeight="1" x14ac:dyDescent="0.25">
      <c r="A60" s="185"/>
      <c r="B60" s="2"/>
      <c r="C60" s="81" t="s">
        <v>108</v>
      </c>
      <c r="D60" s="85"/>
      <c r="E60" s="86">
        <f t="shared" si="2"/>
        <v>157.5</v>
      </c>
      <c r="F60" s="87">
        <v>189</v>
      </c>
      <c r="G60" s="185"/>
      <c r="H60" s="185"/>
      <c r="I60" s="2"/>
    </row>
    <row r="61" spans="1:9" ht="6" customHeight="1" x14ac:dyDescent="0.25">
      <c r="A61" s="185"/>
      <c r="B61" s="2"/>
      <c r="C61" s="81"/>
      <c r="D61" s="85"/>
      <c r="E61" s="86"/>
      <c r="F61" s="87"/>
      <c r="G61" s="185"/>
      <c r="H61" s="185"/>
      <c r="I61" s="2"/>
    </row>
    <row r="62" spans="1:9" ht="14.45" customHeight="1" x14ac:dyDescent="0.25">
      <c r="A62" s="185"/>
      <c r="B62" s="2"/>
      <c r="C62" s="224" t="s">
        <v>60</v>
      </c>
      <c r="D62" s="225"/>
      <c r="E62" s="225"/>
      <c r="F62" s="225"/>
      <c r="G62" s="185"/>
      <c r="H62" s="185"/>
      <c r="I62" s="2"/>
    </row>
    <row r="63" spans="1:9" ht="14.45" customHeight="1" x14ac:dyDescent="0.25">
      <c r="A63" s="185"/>
      <c r="B63" s="2"/>
      <c r="C63" s="88" t="s">
        <v>105</v>
      </c>
      <c r="D63" s="85"/>
      <c r="E63" s="86"/>
      <c r="F63" s="87"/>
      <c r="G63" s="185"/>
      <c r="H63" s="185"/>
      <c r="I63" s="2"/>
    </row>
    <row r="64" spans="1:9" ht="14.45" customHeight="1" x14ac:dyDescent="0.25">
      <c r="A64" s="185"/>
      <c r="B64" s="2"/>
      <c r="C64" s="89" t="s">
        <v>109</v>
      </c>
      <c r="D64" s="85"/>
      <c r="E64" s="147">
        <v>66.67</v>
      </c>
      <c r="F64" s="148">
        <v>94</v>
      </c>
      <c r="G64" s="185"/>
      <c r="H64" s="185"/>
      <c r="I64" s="2"/>
    </row>
    <row r="65" spans="1:9" ht="6" customHeight="1" x14ac:dyDescent="0.25">
      <c r="A65" s="185"/>
      <c r="B65" s="2"/>
      <c r="C65" s="89"/>
      <c r="D65" s="76"/>
      <c r="E65" s="66"/>
      <c r="F65" s="151"/>
      <c r="G65" s="185"/>
      <c r="H65" s="185"/>
      <c r="I65" s="2"/>
    </row>
    <row r="66" spans="1:9" ht="13.5" customHeight="1" x14ac:dyDescent="0.25">
      <c r="A66" s="185"/>
      <c r="B66" s="2"/>
      <c r="C66" s="160" t="s">
        <v>79</v>
      </c>
      <c r="D66" s="161"/>
      <c r="E66" s="166"/>
      <c r="F66" s="167"/>
      <c r="G66" s="185"/>
      <c r="H66" s="185"/>
      <c r="I66" s="2"/>
    </row>
    <row r="67" spans="1:9" x14ac:dyDescent="0.25">
      <c r="A67" s="185"/>
      <c r="B67" s="2"/>
      <c r="C67" s="89" t="s">
        <v>85</v>
      </c>
      <c r="D67" s="76"/>
      <c r="E67" s="78">
        <v>66.67</v>
      </c>
      <c r="F67" s="79">
        <v>94</v>
      </c>
      <c r="G67" s="185"/>
      <c r="H67" s="185"/>
      <c r="I67" s="2"/>
    </row>
    <row r="68" spans="1:9" x14ac:dyDescent="0.25">
      <c r="A68" s="185"/>
      <c r="B68" s="2"/>
      <c r="C68" s="89"/>
      <c r="D68" s="76"/>
      <c r="E68" s="86"/>
      <c r="F68" s="87"/>
      <c r="G68" s="185"/>
      <c r="H68" s="185"/>
      <c r="I68" s="2"/>
    </row>
    <row r="69" spans="1:9" x14ac:dyDescent="0.25">
      <c r="A69" s="185"/>
      <c r="B69" s="2"/>
      <c r="C69" s="138" t="s">
        <v>53</v>
      </c>
      <c r="D69" s="152"/>
      <c r="E69" s="153" t="s">
        <v>1</v>
      </c>
      <c r="F69" s="153" t="s">
        <v>2</v>
      </c>
      <c r="G69" s="185"/>
      <c r="H69" s="185"/>
      <c r="I69" s="2"/>
    </row>
    <row r="70" spans="1:9" x14ac:dyDescent="0.25">
      <c r="A70" s="185"/>
      <c r="B70" s="2"/>
      <c r="C70" s="171"/>
      <c r="D70" s="83"/>
      <c r="E70" s="172"/>
      <c r="F70" s="172"/>
      <c r="G70" s="185"/>
      <c r="H70" s="185"/>
      <c r="I70" s="2"/>
    </row>
    <row r="71" spans="1:9" x14ac:dyDescent="0.25">
      <c r="A71" s="185"/>
      <c r="C71" s="224" t="s">
        <v>57</v>
      </c>
      <c r="D71" s="225"/>
      <c r="E71" s="225"/>
      <c r="F71" s="225"/>
      <c r="G71" s="185"/>
      <c r="H71" s="185"/>
    </row>
    <row r="72" spans="1:9" x14ac:dyDescent="0.25">
      <c r="A72" s="185"/>
      <c r="C72" s="142" t="s">
        <v>104</v>
      </c>
      <c r="D72" s="95"/>
      <c r="E72" s="94">
        <f>F72/1.2</f>
        <v>1.92</v>
      </c>
      <c r="F72" s="96">
        <v>2.3039999999999998</v>
      </c>
      <c r="G72" s="185"/>
      <c r="H72" s="185"/>
    </row>
    <row r="73" spans="1:9" x14ac:dyDescent="0.25">
      <c r="A73" s="185"/>
      <c r="C73" s="141" t="s">
        <v>66</v>
      </c>
      <c r="D73" s="70"/>
      <c r="E73" s="67">
        <f>F73/1.2</f>
        <v>1.92</v>
      </c>
      <c r="F73" s="67">
        <v>2.3039999999999998</v>
      </c>
      <c r="G73" s="185"/>
      <c r="H73" s="185"/>
    </row>
    <row r="74" spans="1:9" x14ac:dyDescent="0.25">
      <c r="A74" s="185"/>
      <c r="C74" s="142" t="s">
        <v>118</v>
      </c>
      <c r="D74" s="92"/>
      <c r="E74" s="184">
        <v>30.83</v>
      </c>
      <c r="F74" s="184">
        <v>37</v>
      </c>
      <c r="G74" s="185"/>
      <c r="H74" s="185"/>
    </row>
    <row r="75" spans="1:9" x14ac:dyDescent="0.25">
      <c r="A75" s="185"/>
      <c r="C75" s="141" t="s">
        <v>69</v>
      </c>
      <c r="D75" s="70"/>
      <c r="E75" s="211" t="s">
        <v>54</v>
      </c>
      <c r="F75" s="211"/>
      <c r="G75" s="185"/>
      <c r="H75" s="185"/>
    </row>
    <row r="76" spans="1:9" ht="6" customHeight="1" x14ac:dyDescent="0.25">
      <c r="A76" s="185"/>
      <c r="C76" s="143"/>
      <c r="D76" s="154"/>
      <c r="E76" s="155"/>
      <c r="F76" s="155"/>
      <c r="G76" s="185"/>
      <c r="H76" s="185"/>
    </row>
    <row r="77" spans="1:9" x14ac:dyDescent="0.25">
      <c r="A77" s="185"/>
      <c r="C77" s="168" t="s">
        <v>55</v>
      </c>
      <c r="D77" s="169"/>
      <c r="E77" s="170"/>
      <c r="F77" s="170"/>
      <c r="G77" s="185"/>
      <c r="H77" s="185"/>
    </row>
    <row r="78" spans="1:9" x14ac:dyDescent="0.25">
      <c r="A78" s="185"/>
      <c r="C78" s="142" t="s">
        <v>67</v>
      </c>
      <c r="D78" s="95"/>
      <c r="E78" s="94">
        <v>4.09</v>
      </c>
      <c r="F78" s="96">
        <v>4.9000000000000004</v>
      </c>
      <c r="G78" s="185"/>
      <c r="H78" s="185"/>
    </row>
    <row r="79" spans="1:9" x14ac:dyDescent="0.25">
      <c r="A79" s="185"/>
      <c r="C79" s="141" t="s">
        <v>68</v>
      </c>
      <c r="D79" s="70"/>
      <c r="E79" s="67">
        <v>8.25</v>
      </c>
      <c r="F79" s="67">
        <f>(E79*20/100)+E79</f>
        <v>9.9</v>
      </c>
      <c r="G79" s="185"/>
      <c r="H79" s="1"/>
    </row>
    <row r="80" spans="1:9" x14ac:dyDescent="0.25">
      <c r="A80" s="185"/>
      <c r="C80" s="142" t="s">
        <v>118</v>
      </c>
      <c r="D80" s="92"/>
      <c r="E80" s="184">
        <v>30.83</v>
      </c>
      <c r="F80" s="184">
        <v>37</v>
      </c>
      <c r="G80" s="185"/>
      <c r="H80" s="1"/>
    </row>
    <row r="81" spans="1:7" x14ac:dyDescent="0.25">
      <c r="A81" s="185"/>
      <c r="C81" s="142" t="s">
        <v>69</v>
      </c>
      <c r="D81" s="92"/>
      <c r="E81" s="223" t="s">
        <v>54</v>
      </c>
      <c r="F81" s="223"/>
      <c r="G81" s="185"/>
    </row>
    <row r="82" spans="1:7" ht="53.25" customHeight="1" x14ac:dyDescent="0.25">
      <c r="A82" s="185"/>
      <c r="B82" s="60"/>
      <c r="C82" s="150"/>
      <c r="D82" s="173"/>
      <c r="E82" s="150"/>
      <c r="F82" s="150"/>
      <c r="G82" s="185"/>
    </row>
    <row r="83" spans="1:7" x14ac:dyDescent="0.25">
      <c r="A83" s="61"/>
      <c r="C83" s="210" t="s">
        <v>3</v>
      </c>
      <c r="D83" s="210"/>
      <c r="E83" s="210"/>
      <c r="F83" s="210"/>
      <c r="G83" s="61"/>
    </row>
    <row r="84" spans="1:7" x14ac:dyDescent="0.25">
      <c r="A84" s="61"/>
      <c r="G84" s="61"/>
    </row>
    <row r="85" spans="1:7" x14ac:dyDescent="0.25">
      <c r="A85" s="61"/>
      <c r="G85" s="61"/>
    </row>
    <row r="86" spans="1:7" x14ac:dyDescent="0.25">
      <c r="A86" s="61"/>
      <c r="G86" s="61"/>
    </row>
    <row r="87" spans="1:7" x14ac:dyDescent="0.25">
      <c r="A87" s="61"/>
      <c r="G87" s="61"/>
    </row>
    <row r="88" spans="1:7" x14ac:dyDescent="0.25">
      <c r="A88" s="61"/>
      <c r="G88" s="61"/>
    </row>
    <row r="89" spans="1:7" x14ac:dyDescent="0.25">
      <c r="A89" s="61"/>
    </row>
  </sheetData>
  <mergeCells count="24">
    <mergeCell ref="A2:A54"/>
    <mergeCell ref="C48:D48"/>
    <mergeCell ref="A55:A82"/>
    <mergeCell ref="C83:F83"/>
    <mergeCell ref="G55:G82"/>
    <mergeCell ref="E81:F81"/>
    <mergeCell ref="C55:F55"/>
    <mergeCell ref="C62:F62"/>
    <mergeCell ref="G2:G54"/>
    <mergeCell ref="C71:F71"/>
    <mergeCell ref="E48:F48"/>
    <mergeCell ref="H2:H78"/>
    <mergeCell ref="J18:N25"/>
    <mergeCell ref="E45:F45"/>
    <mergeCell ref="C2:F2"/>
    <mergeCell ref="C3:F3"/>
    <mergeCell ref="C23:F23"/>
    <mergeCell ref="C24:D24"/>
    <mergeCell ref="C26:F26"/>
    <mergeCell ref="E75:F75"/>
    <mergeCell ref="C49:C51"/>
    <mergeCell ref="D49:D51"/>
    <mergeCell ref="E49:E51"/>
    <mergeCell ref="F49:F51"/>
  </mergeCells>
  <pageMargins left="0.23622047244094491" right="0.23622047244094491" top="0.74803149606299213" bottom="0.74803149606299213" header="0.31496062992125984" footer="0.31496062992125984"/>
  <pageSetup paperSize="9" scale="92" orientation="portrait" r:id="rId1"/>
  <headerFooter>
    <oddFooter>&amp;L        &amp;G&amp;R&amp;G</oddFooter>
  </headerFooter>
  <rowBreaks count="1" manualBreakCount="1">
    <brk id="54" max="6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Location PARIS</vt:lpstr>
      <vt:lpstr>Location NATIONAL</vt:lpstr>
      <vt:lpstr>Gestion Locative NATIONAL</vt:lpstr>
      <vt:lpstr>'Gestion Locative NATIONAL'!Impression_des_titres</vt:lpstr>
      <vt:lpstr>'Gestion Locative NATIONAL'!Zone_d_impression</vt:lpstr>
      <vt:lpstr>'Location NATIONAL'!Zone_d_impression</vt:lpstr>
      <vt:lpstr>'Location PARIS'!Zone_d_impression</vt:lpstr>
    </vt:vector>
  </TitlesOfParts>
  <Company>FONCIA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FR119674</dc:creator>
  <cp:lastModifiedBy>BERTHAUD Olivier</cp:lastModifiedBy>
  <cp:lastPrinted>2020-06-23T17:10:12Z</cp:lastPrinted>
  <dcterms:created xsi:type="dcterms:W3CDTF">2015-10-27T13:07:43Z</dcterms:created>
  <dcterms:modified xsi:type="dcterms:W3CDTF">2020-09-16T16:26:20Z</dcterms:modified>
</cp:coreProperties>
</file>